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.sharepoint.com/sites/InstitutionalResearch-UMSL-Ogrp/Shared Documents/Fact Book/FY2024/Faculty and Staff/"/>
    </mc:Choice>
  </mc:AlternateContent>
  <xr:revisionPtr revIDLastSave="0" documentId="8_{610EEE5B-7C6B-4C3F-BBDC-D607AB42C9C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UMS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11" i="7" l="1"/>
  <c r="AI105" i="7"/>
  <c r="AI76" i="7" s="1"/>
  <c r="AI91" i="7"/>
  <c r="AI75" i="7" s="1"/>
  <c r="AI69" i="7"/>
  <c r="AI19" i="7" s="1"/>
  <c r="AI64" i="7"/>
  <c r="AI53" i="7"/>
  <c r="AI49" i="7"/>
  <c r="AI41" i="7"/>
  <c r="AI33" i="7"/>
  <c r="AI25" i="7"/>
  <c r="AI18" i="7" s="1"/>
  <c r="AH53" i="7"/>
  <c r="AH111" i="7"/>
  <c r="AH105" i="7"/>
  <c r="AH76" i="7" s="1"/>
  <c r="AH91" i="7"/>
  <c r="AH75" i="7" s="1"/>
  <c r="AH69" i="7"/>
  <c r="AH19" i="7" s="1"/>
  <c r="AH64" i="7"/>
  <c r="AH49" i="7"/>
  <c r="AH41" i="7"/>
  <c r="AH33" i="7"/>
  <c r="AH25" i="7"/>
  <c r="AH18" i="7" s="1"/>
  <c r="AG111" i="7"/>
  <c r="AG105" i="7"/>
  <c r="AG76" i="7" s="1"/>
  <c r="AG91" i="7"/>
  <c r="AG75" i="7" s="1"/>
  <c r="AG69" i="7"/>
  <c r="AG19" i="7" s="1"/>
  <c r="AG64" i="7"/>
  <c r="AG53" i="7"/>
  <c r="AG49" i="7"/>
  <c r="AG41" i="7"/>
  <c r="AG33" i="7"/>
  <c r="AG25" i="7"/>
  <c r="AG18" i="7" s="1"/>
  <c r="AI14" i="7" l="1"/>
  <c r="AI77" i="7"/>
  <c r="AI20" i="7"/>
  <c r="AI13" i="7"/>
  <c r="AH14" i="7"/>
  <c r="AH77" i="7"/>
  <c r="AH13" i="7"/>
  <c r="AH20" i="7"/>
  <c r="AG14" i="7"/>
  <c r="AG77" i="7"/>
  <c r="AG20" i="7"/>
  <c r="AG13" i="7"/>
  <c r="AI15" i="7" l="1"/>
  <c r="AI10" i="7" s="1"/>
  <c r="AH15" i="7"/>
  <c r="AH10" i="7" s="1"/>
  <c r="AG15" i="7"/>
  <c r="AG10" i="7" l="1"/>
  <c r="AF111" i="7"/>
  <c r="AF105" i="7"/>
  <c r="AF91" i="7"/>
  <c r="AF69" i="7"/>
  <c r="AF64" i="7"/>
  <c r="AF53" i="7"/>
  <c r="AF49" i="7"/>
  <c r="AF41" i="7"/>
  <c r="AF33" i="7"/>
  <c r="AF25" i="7"/>
  <c r="AF75" i="7" l="1"/>
  <c r="AF76" i="7"/>
  <c r="AF18" i="7"/>
  <c r="AF19" i="7"/>
  <c r="AF13" i="7" l="1"/>
  <c r="AF14" i="7"/>
  <c r="AF77" i="7"/>
  <c r="AF20" i="7"/>
  <c r="AF15" i="7" l="1"/>
  <c r="AE98" i="7"/>
  <c r="AF10" i="7" l="1"/>
  <c r="AE111" i="7" l="1"/>
  <c r="AE105" i="7"/>
  <c r="AE91" i="7"/>
  <c r="AE69" i="7"/>
  <c r="AE64" i="7"/>
  <c r="AE53" i="7"/>
  <c r="AE49" i="7"/>
  <c r="AE41" i="7"/>
  <c r="AE33" i="7"/>
  <c r="AE25" i="7"/>
  <c r="AE19" i="7" l="1"/>
  <c r="AE75" i="7"/>
  <c r="AE18" i="7"/>
  <c r="AE76" i="7"/>
  <c r="AD111" i="7"/>
  <c r="AD105" i="7"/>
  <c r="AD76" i="7" s="1"/>
  <c r="AD91" i="7"/>
  <c r="AD75" i="7" s="1"/>
  <c r="AD69" i="7"/>
  <c r="AD19" i="7" s="1"/>
  <c r="AD64" i="7"/>
  <c r="AD53" i="7"/>
  <c r="AD49" i="7"/>
  <c r="AD41" i="7"/>
  <c r="AD33" i="7"/>
  <c r="AD25" i="7"/>
  <c r="AD18" i="7" s="1"/>
  <c r="AD20" i="7" s="1"/>
  <c r="AC111" i="7"/>
  <c r="AC105" i="7"/>
  <c r="AC76" i="7" s="1"/>
  <c r="AC91" i="7"/>
  <c r="AC75" i="7" s="1"/>
  <c r="AC69" i="7"/>
  <c r="AC19" i="7" s="1"/>
  <c r="AC64" i="7"/>
  <c r="AC53" i="7"/>
  <c r="AC49" i="7"/>
  <c r="AC41" i="7"/>
  <c r="AC33" i="7"/>
  <c r="AC25" i="7"/>
  <c r="AC18" i="7" s="1"/>
  <c r="AB111" i="7"/>
  <c r="AB105" i="7"/>
  <c r="AB76" i="7" s="1"/>
  <c r="AB91" i="7"/>
  <c r="AB75" i="7" s="1"/>
  <c r="AB69" i="7"/>
  <c r="AB19" i="7" s="1"/>
  <c r="AB64" i="7"/>
  <c r="AB53" i="7"/>
  <c r="AB49" i="7"/>
  <c r="AB41" i="7"/>
  <c r="AB33" i="7"/>
  <c r="AB25" i="7"/>
  <c r="AB18" i="7" s="1"/>
  <c r="AA111" i="7"/>
  <c r="AA105" i="7"/>
  <c r="AA76" i="7" s="1"/>
  <c r="AA91" i="7"/>
  <c r="AA75" i="7" s="1"/>
  <c r="AA69" i="7"/>
  <c r="AA19" i="7" s="1"/>
  <c r="AA64" i="7"/>
  <c r="AA53" i="7"/>
  <c r="AA49" i="7"/>
  <c r="AA41" i="7"/>
  <c r="AA33" i="7"/>
  <c r="AA25" i="7"/>
  <c r="AA18" i="7" s="1"/>
  <c r="Z111" i="7"/>
  <c r="Z105" i="7"/>
  <c r="Z76" i="7" s="1"/>
  <c r="Z91" i="7"/>
  <c r="Z75" i="7" s="1"/>
  <c r="Z69" i="7"/>
  <c r="Z19" i="7" s="1"/>
  <c r="Z64" i="7"/>
  <c r="Z53" i="7"/>
  <c r="Z49" i="7"/>
  <c r="Z41" i="7"/>
  <c r="Z33" i="7"/>
  <c r="Z25" i="7"/>
  <c r="Z18" i="7" s="1"/>
  <c r="Y64" i="7"/>
  <c r="X64" i="7"/>
  <c r="Y111" i="7"/>
  <c r="X111" i="7"/>
  <c r="Y105" i="7"/>
  <c r="Y76" i="7" s="1"/>
  <c r="X93" i="7"/>
  <c r="X105" i="7" s="1"/>
  <c r="X76" i="7" s="1"/>
  <c r="Y91" i="7"/>
  <c r="Y75" i="7" s="1"/>
  <c r="X79" i="7"/>
  <c r="X91" i="7" s="1"/>
  <c r="X75" i="7" s="1"/>
  <c r="Y69" i="7"/>
  <c r="Y19" i="7" s="1"/>
  <c r="X69" i="7"/>
  <c r="X19" i="7" s="1"/>
  <c r="Y53" i="7"/>
  <c r="X53" i="7"/>
  <c r="Y49" i="7"/>
  <c r="X49" i="7"/>
  <c r="Y41" i="7"/>
  <c r="X41" i="7"/>
  <c r="Y33" i="7"/>
  <c r="X33" i="7"/>
  <c r="Y25" i="7"/>
  <c r="Y18" i="7" s="1"/>
  <c r="X25" i="7"/>
  <c r="X18" i="7" s="1"/>
  <c r="W15" i="7"/>
  <c r="W10" i="7" s="1"/>
  <c r="V15" i="7"/>
  <c r="V10" i="7" s="1"/>
  <c r="U15" i="7"/>
  <c r="U10" i="7" s="1"/>
  <c r="T15" i="7"/>
  <c r="T10" i="7" s="1"/>
  <c r="S15" i="7"/>
  <c r="S10" i="7" s="1"/>
  <c r="R15" i="7"/>
  <c r="R10" i="7" s="1"/>
  <c r="Q15" i="7"/>
  <c r="Q10" i="7" s="1"/>
  <c r="P15" i="7"/>
  <c r="P10" i="7" s="1"/>
  <c r="O15" i="7"/>
  <c r="O10" i="7" s="1"/>
  <c r="N15" i="7"/>
  <c r="N10" i="7" s="1"/>
  <c r="M15" i="7"/>
  <c r="M10" i="7" s="1"/>
  <c r="L15" i="7"/>
  <c r="L10" i="7" s="1"/>
  <c r="K15" i="7"/>
  <c r="K10" i="7" s="1"/>
  <c r="J15" i="7"/>
  <c r="J10" i="7" s="1"/>
  <c r="I15" i="7"/>
  <c r="I10" i="7" s="1"/>
  <c r="H15" i="7"/>
  <c r="H10" i="7" s="1"/>
  <c r="G15" i="7"/>
  <c r="G10" i="7" s="1"/>
  <c r="F15" i="7"/>
  <c r="F10" i="7" s="1"/>
  <c r="E15" i="7"/>
  <c r="E10" i="7" s="1"/>
  <c r="AA20" i="7" l="1"/>
  <c r="AB14" i="7"/>
  <c r="Y13" i="7"/>
  <c r="Z77" i="7"/>
  <c r="AC77" i="7"/>
  <c r="AC14" i="7"/>
  <c r="AB20" i="7"/>
  <c r="X14" i="7"/>
  <c r="AB77" i="7"/>
  <c r="AE20" i="7"/>
  <c r="X77" i="7"/>
  <c r="Y77" i="7"/>
  <c r="AA14" i="7"/>
  <c r="AE14" i="7"/>
  <c r="AE13" i="7"/>
  <c r="AE77" i="7"/>
  <c r="AA77" i="7"/>
  <c r="Z20" i="7"/>
  <c r="Z14" i="7"/>
  <c r="Y14" i="7"/>
  <c r="Y20" i="7"/>
  <c r="X20" i="7"/>
  <c r="X13" i="7"/>
  <c r="Z13" i="7"/>
  <c r="AA13" i="7"/>
  <c r="AB13" i="7"/>
  <c r="AD77" i="7"/>
  <c r="AD13" i="7"/>
  <c r="AC13" i="7"/>
  <c r="AC20" i="7"/>
  <c r="AD14" i="7"/>
  <c r="X15" i="7" l="1"/>
  <c r="X10" i="7" s="1"/>
  <c r="AC15" i="7"/>
  <c r="AC10" i="7" s="1"/>
  <c r="AB15" i="7"/>
  <c r="AB10" i="7" s="1"/>
  <c r="AA15" i="7"/>
  <c r="AA10" i="7" s="1"/>
  <c r="Z15" i="7"/>
  <c r="Z10" i="7" s="1"/>
  <c r="Y15" i="7"/>
  <c r="Y10" i="7" s="1"/>
  <c r="AE15" i="7"/>
  <c r="AE10" i="7" s="1"/>
  <c r="AD15" i="7"/>
  <c r="AD10" i="7" s="1"/>
</calcChain>
</file>

<file path=xl/sharedStrings.xml><?xml version="1.0" encoding="utf-8"?>
<sst xmlns="http://schemas.openxmlformats.org/spreadsheetml/2006/main" count="152" uniqueCount="91">
  <si>
    <t>TABLE 3.10</t>
  </si>
  <si>
    <t>FACULTY &amp; STAFF HEADCOUNT AND DEMOGRAPHICS</t>
  </si>
  <si>
    <t>Fall 1993</t>
  </si>
  <si>
    <t>Fall 1994</t>
  </si>
  <si>
    <t>Fall 1995</t>
  </si>
  <si>
    <t>Fall 1996</t>
  </si>
  <si>
    <t>Fall 1997</t>
  </si>
  <si>
    <t>Fall 1998</t>
  </si>
  <si>
    <t>Fall 1999</t>
  </si>
  <si>
    <t>Fall 2000</t>
  </si>
  <si>
    <t>Fall 2001</t>
  </si>
  <si>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</si>
  <si>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</si>
  <si>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</si>
  <si>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</si>
  <si>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</si>
  <si>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</si>
  <si>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</si>
  <si>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</si>
  <si>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</si>
  <si>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</si>
  <si>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</si>
  <si>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</si>
  <si>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GRAND TOTAL EMPLOYEES (excludes college work study students)</t>
  </si>
  <si>
    <t>TOTAL FACULTY &amp; STAFF</t>
  </si>
  <si>
    <t>FACULTY</t>
  </si>
  <si>
    <t>FULL-TIME FACULTY</t>
  </si>
  <si>
    <t>Instructional Staff</t>
  </si>
  <si>
    <t>Research</t>
  </si>
  <si>
    <t>Public Service</t>
  </si>
  <si>
    <t>Instructional Staff Not on the Tenure Track</t>
  </si>
  <si>
    <t>Professors</t>
  </si>
  <si>
    <t>Associate Professors</t>
  </si>
  <si>
    <t>Assistant Professors</t>
  </si>
  <si>
    <t>Instructors</t>
  </si>
  <si>
    <t>Lecturers</t>
  </si>
  <si>
    <t>Other Faculty &amp; Non-Faculty</t>
  </si>
  <si>
    <t>Instructional Staff with Tenure</t>
  </si>
  <si>
    <t>Other Faculty</t>
  </si>
  <si>
    <t>Non-tenured Instructional Staff (On tenure track)</t>
  </si>
  <si>
    <t>Gender of Tenured/Tenure Track FT Faculty</t>
  </si>
  <si>
    <t>White</t>
  </si>
  <si>
    <t>Black</t>
  </si>
  <si>
    <t>Hispanic</t>
  </si>
  <si>
    <t>Asian</t>
  </si>
  <si>
    <t>Pacific Islander</t>
  </si>
  <si>
    <t>American Indian</t>
  </si>
  <si>
    <t>Unknown</t>
  </si>
  <si>
    <t>PART-TIME FACULTY</t>
  </si>
  <si>
    <t>STAFF - ADM, SERVICE, AND SUPPORT</t>
  </si>
  <si>
    <t>FULL-TIME ADM, SERVICE &amp; SUPPORT</t>
  </si>
  <si>
    <t>Librarians/Curators/Archivists</t>
  </si>
  <si>
    <t>Instructional Support</t>
  </si>
  <si>
    <t>Management</t>
  </si>
  <si>
    <t>Business &amp; Financial Operations</t>
  </si>
  <si>
    <t>Community Service/Legal/Arts/Media</t>
  </si>
  <si>
    <t>Healthcare Practitioners &amp; Technicians</t>
  </si>
  <si>
    <t>Service</t>
  </si>
  <si>
    <t>Sales Related</t>
  </si>
  <si>
    <t>Office &amp; Administrative Support</t>
  </si>
  <si>
    <t>Natural Resources/Construction/Maintenance</t>
  </si>
  <si>
    <t>Production/Transportation/Material Moving</t>
  </si>
  <si>
    <t>PART-TIME ADM, SERVICE &amp; SUPPORT</t>
  </si>
  <si>
    <t>GRADUATE ASSISTANTS</t>
  </si>
  <si>
    <t>Teaching</t>
  </si>
  <si>
    <t>Library &amp; Instructional Support</t>
  </si>
  <si>
    <t>UNIVERSITY OF MISSOURI-ST. LOUIS</t>
  </si>
  <si>
    <t xml:space="preserve">            Occupational Classification (SOC) system.</t>
  </si>
  <si>
    <t>Source: IPEDS HR, Human Resources Survey</t>
  </si>
  <si>
    <t>Race &amp; Ethnicity of Tenure/Tenure Track FT Faculty</t>
  </si>
  <si>
    <t>Nonresident Alien</t>
  </si>
  <si>
    <t>Two or more</t>
  </si>
  <si>
    <t>Men</t>
  </si>
  <si>
    <t>Women</t>
  </si>
  <si>
    <t>Full-Time</t>
  </si>
  <si>
    <t>Part-Time (excludes graduate assistants)</t>
  </si>
  <si>
    <t>Part-Time</t>
  </si>
  <si>
    <t>Computer/Engineering/Science</t>
  </si>
  <si>
    <t>Fall 2014</t>
  </si>
  <si>
    <t>Fall 2015</t>
  </si>
  <si>
    <t>Fall 2016</t>
  </si>
  <si>
    <t>Fall 2017</t>
  </si>
  <si>
    <t>Fall 2018</t>
  </si>
  <si>
    <t>Fall 2019</t>
  </si>
  <si>
    <t>Fall 2020</t>
  </si>
  <si>
    <t>Notes: In Fall 2012, IPEDS changed reporting by Equal Opportunity Employment (EEO) categories to the Standard</t>
  </si>
  <si>
    <t xml:space="preserve">            In Fall 2020, the University changed faculty occupational categories (Instructional, Research, &amp; Public Service) that were</t>
  </si>
  <si>
    <t xml:space="preserve">            based on financial source type to actual job performed.</t>
  </si>
  <si>
    <t>Fall 2021</t>
  </si>
  <si>
    <t>Fall 2022</t>
  </si>
  <si>
    <t>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</si>
</sst>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7">
    <xf numFmtId="0" fontId="0" fillId="0" borderId="0" xfId="0"/>
    <xf numFmtId="0" fontId="3" fillId="0" borderId="0" xfId="2" applyFont="1"/>
    <xf numFmtId="0" fontId="3" fillId="0" borderId="0" xfId="2" applyFont="1" applyAlignment="1">
      <alignment horizontal="right"/>
    </xf>
    <xf numFmtId="0" fontId="3" fillId="0" borderId="1" xfId="2" applyFont="1" applyBorder="1"/>
    <xf numFmtId="0" fontId="3" fillId="0" borderId="2" xfId="2" applyFont="1" applyBorder="1"/>
    <xf numFmtId="3" fontId="3" fillId="0" borderId="2" xfId="2" applyNumberFormat="1" applyFont="1" applyBorder="1"/>
    <xf numFmtId="0" fontId="3" fillId="0" borderId="3" xfId="2" applyFont="1" applyBorder="1"/>
    <xf numFmtId="0" fontId="4" fillId="0" borderId="0" xfId="2" applyFont="1"/>
    <xf numFmtId="0" fontId="5" fillId="0" borderId="0" xfId="2" applyFont="1"/>
    <xf numFmtId="3" fontId="3" fillId="0" borderId="0" xfId="2" applyNumberFormat="1" applyFont="1"/>
    <xf numFmtId="0" fontId="3" fillId="0" borderId="4" xfId="2" applyFont="1" applyBorder="1"/>
    <xf numFmtId="3" fontId="3" fillId="0" borderId="4" xfId="2" applyNumberFormat="1" applyFont="1" applyBorder="1"/>
    <xf numFmtId="0" fontId="3" fillId="0" borderId="5" xfId="2" applyFont="1" applyBorder="1"/>
    <xf numFmtId="3" fontId="3" fillId="0" borderId="2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center"/>
    </xf>
    <xf numFmtId="3" fontId="5" fillId="0" borderId="0" xfId="2" applyNumberFormat="1" applyFont="1"/>
    <xf numFmtId="3" fontId="6" fillId="0" borderId="0" xfId="2" applyNumberFormat="1" applyFont="1"/>
    <xf numFmtId="3" fontId="6" fillId="0" borderId="2" xfId="2" applyNumberFormat="1" applyFont="1" applyBorder="1"/>
    <xf numFmtId="3" fontId="3" fillId="0" borderId="0" xfId="2" applyNumberFormat="1" applyFont="1" applyAlignment="1">
      <alignment horizontal="right"/>
    </xf>
    <xf numFmtId="0" fontId="3" fillId="0" borderId="6" xfId="2" applyFont="1" applyBorder="1"/>
    <xf numFmtId="0" fontId="3" fillId="0" borderId="7" xfId="2" applyFont="1" applyBorder="1"/>
    <xf numFmtId="0" fontId="5" fillId="2" borderId="0" xfId="2" applyFont="1" applyFill="1" applyAlignment="1">
      <alignment vertical="center"/>
    </xf>
    <xf numFmtId="0" fontId="3" fillId="2" borderId="0" xfId="2" applyFont="1" applyFill="1"/>
    <xf numFmtId="3" fontId="3" fillId="2" borderId="0" xfId="2" applyNumberFormat="1" applyFont="1" applyFill="1" applyAlignment="1">
      <alignment horizontal="center"/>
    </xf>
    <xf numFmtId="0" fontId="5" fillId="2" borderId="0" xfId="2" applyFont="1" applyFill="1" applyAlignment="1">
      <alignment horizontal="left"/>
    </xf>
    <xf numFmtId="3" fontId="5" fillId="2" borderId="0" xfId="2" applyNumberFormat="1" applyFont="1" applyFill="1" applyAlignment="1">
      <alignment horizontal="left"/>
    </xf>
    <xf numFmtId="3" fontId="3" fillId="2" borderId="0" xfId="2" applyNumberFormat="1" applyFont="1" applyFill="1"/>
    <xf numFmtId="0" fontId="5" fillId="2" borderId="0" xfId="2" applyFont="1" applyFill="1"/>
    <xf numFmtId="0" fontId="3" fillId="2" borderId="0" xfId="2" applyFont="1" applyFill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5" fillId="2" borderId="0" xfId="2" applyNumberFormat="1" applyFont="1" applyFill="1"/>
    <xf numFmtId="9" fontId="3" fillId="0" borderId="0" xfId="2" applyNumberFormat="1" applyFont="1"/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7" fillId="0" borderId="9" xfId="2" applyFont="1" applyBorder="1"/>
    <xf numFmtId="0" fontId="7" fillId="0" borderId="10" xfId="2" applyFont="1" applyBorder="1"/>
    <xf numFmtId="0" fontId="8" fillId="0" borderId="2" xfId="1" applyFont="1" applyBorder="1" applyAlignment="1" applyProtection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CC"/>
      <color rgb="FFDDDDDD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msystem.edu/ums/fa/ir/ipeds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L120"/>
  <sheetViews>
    <sheetView tabSelected="1" zoomScaleNormal="100" workbookViewId="0">
      <selection activeCell="AL3" sqref="AL3"/>
    </sheetView>
  </sheetViews>
  <sheetFormatPr defaultColWidth="9.140625" defaultRowHeight="13.5" customHeight="1" x14ac:dyDescent="0.2"/>
  <cols>
    <col min="1" max="3" width="2.7109375" style="1" customWidth="1"/>
    <col min="4" max="4" width="37.7109375" style="1" customWidth="1"/>
    <col min="5" max="29" width="8.7109375" style="9" hidden="1" customWidth="1"/>
    <col min="30" max="35" width="8.7109375" style="9" customWidth="1"/>
    <col min="36" max="36" width="2.7109375" style="1" customWidth="1"/>
    <col min="37" max="37" width="9.140625" style="1" customWidth="1"/>
    <col min="38" max="16384" width="9.140625" style="1"/>
  </cols>
  <sheetData>
    <row r="1" spans="1:36" ht="13.5" customHeight="1" x14ac:dyDescent="0.2">
      <c r="A1" s="13"/>
    </row>
    <row r="2" spans="1:36" ht="15" customHeight="1" x14ac:dyDescent="0.25">
      <c r="A2" s="32" t="s">
        <v>0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5"/>
    </row>
    <row r="3" spans="1:36" ht="13.5" customHeight="1" x14ac:dyDescent="0.2">
      <c r="A3" s="3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</row>
    <row r="4" spans="1:36" ht="15" customHeight="1" x14ac:dyDescent="0.25">
      <c r="A4" s="3"/>
      <c r="B4" s="7" t="s">
        <v>1</v>
      </c>
      <c r="C4" s="8"/>
      <c r="AJ4" s="6"/>
    </row>
    <row r="5" spans="1:36" ht="15" customHeight="1" x14ac:dyDescent="0.25">
      <c r="A5" s="3"/>
      <c r="B5" s="7" t="s">
        <v>66</v>
      </c>
      <c r="C5" s="8"/>
      <c r="AJ5" s="6"/>
    </row>
    <row r="6" spans="1:36" ht="13.5" customHeight="1" thickBot="1" x14ac:dyDescent="0.25">
      <c r="A6" s="3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6"/>
    </row>
    <row r="7" spans="1:36" ht="13.5" customHeight="1" thickTop="1" x14ac:dyDescent="0.2">
      <c r="A7" s="3"/>
      <c r="B7" s="12"/>
      <c r="C7" s="4"/>
      <c r="D7" s="4"/>
      <c r="E7" s="13" t="s">
        <v>2</v>
      </c>
      <c r="F7" s="13" t="s">
        <v>3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  <c r="M7" s="13" t="s">
        <v>10</v>
      </c>
      <c r="N7" s="13" t="s">
        <v>11</v>
      </c>
      <c r="O7" s="13" t="s">
        <v>12</v>
      </c>
      <c r="P7" s="13" t="s">
        <v>13</v>
      </c>
      <c r="Q7" s="13" t="s">
        <v>14</v>
      </c>
      <c r="R7" s="13" t="s">
        <v>15</v>
      </c>
      <c r="S7" s="13" t="s">
        <v>16</v>
      </c>
      <c r="T7" s="13" t="s">
        <v>17</v>
      </c>
      <c r="U7" s="13" t="s">
        <v>18</v>
      </c>
      <c r="V7" s="13" t="s">
        <v>19</v>
      </c>
      <c r="W7" s="13" t="s">
        <v>20</v>
      </c>
      <c r="X7" s="13" t="s">
        <v>21</v>
      </c>
      <c r="Y7" s="13" t="s">
        <v>22</v>
      </c>
      <c r="Z7" s="13" t="s">
        <v>78</v>
      </c>
      <c r="AA7" s="13" t="s">
        <v>79</v>
      </c>
      <c r="AB7" s="13" t="s">
        <v>80</v>
      </c>
      <c r="AC7" s="13" t="s">
        <v>81</v>
      </c>
      <c r="AD7" s="13" t="s">
        <v>82</v>
      </c>
      <c r="AE7" s="13" t="s">
        <v>83</v>
      </c>
      <c r="AF7" s="13" t="s">
        <v>84</v>
      </c>
      <c r="AG7" s="13" t="s">
        <v>88</v>
      </c>
      <c r="AH7" s="13" t="s">
        <v>89</v>
      </c>
      <c r="AI7" s="13" t="s">
        <v>90</v>
      </c>
      <c r="AJ7" s="6"/>
    </row>
    <row r="8" spans="1:36" ht="13.5" customHeight="1" x14ac:dyDescent="0.2">
      <c r="A8" s="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6"/>
    </row>
    <row r="9" spans="1:36" ht="13.5" customHeight="1" x14ac:dyDescent="0.2">
      <c r="A9" s="3"/>
      <c r="B9" s="21" t="s">
        <v>23</v>
      </c>
      <c r="C9" s="22"/>
      <c r="D9" s="22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6"/>
    </row>
    <row r="10" spans="1:36" ht="13.5" customHeight="1" x14ac:dyDescent="0.2">
      <c r="A10" s="3"/>
      <c r="E10" s="9">
        <f t="shared" ref="E10:Y10" si="0">E15+E111</f>
        <v>2099</v>
      </c>
      <c r="F10" s="9">
        <f t="shared" si="0"/>
        <v>2071</v>
      </c>
      <c r="G10" s="9">
        <f t="shared" si="0"/>
        <v>2137</v>
      </c>
      <c r="H10" s="9">
        <f t="shared" si="0"/>
        <v>2224</v>
      </c>
      <c r="I10" s="9">
        <f t="shared" si="0"/>
        <v>2322</v>
      </c>
      <c r="J10" s="9">
        <f t="shared" si="0"/>
        <v>2352</v>
      </c>
      <c r="K10" s="9">
        <f t="shared" si="0"/>
        <v>2337</v>
      </c>
      <c r="L10" s="9">
        <f t="shared" si="0"/>
        <v>2429</v>
      </c>
      <c r="M10" s="9">
        <f t="shared" si="0"/>
        <v>2497</v>
      </c>
      <c r="N10" s="9">
        <f t="shared" si="0"/>
        <v>2547</v>
      </c>
      <c r="O10" s="9">
        <f t="shared" si="0"/>
        <v>2510</v>
      </c>
      <c r="P10" s="9">
        <f t="shared" si="0"/>
        <v>2595</v>
      </c>
      <c r="Q10" s="9">
        <f t="shared" si="0"/>
        <v>2540</v>
      </c>
      <c r="R10" s="9">
        <f t="shared" si="0"/>
        <v>2674</v>
      </c>
      <c r="S10" s="9">
        <f t="shared" si="0"/>
        <v>2657</v>
      </c>
      <c r="T10" s="9">
        <f t="shared" si="0"/>
        <v>2593</v>
      </c>
      <c r="U10" s="9">
        <f t="shared" si="0"/>
        <v>2576</v>
      </c>
      <c r="V10" s="9">
        <f t="shared" si="0"/>
        <v>2691</v>
      </c>
      <c r="W10" s="9">
        <f t="shared" si="0"/>
        <v>2626</v>
      </c>
      <c r="X10" s="9">
        <f t="shared" si="0"/>
        <v>2702</v>
      </c>
      <c r="Y10" s="9">
        <f t="shared" si="0"/>
        <v>2696</v>
      </c>
      <c r="Z10" s="9">
        <f t="shared" ref="Z10" si="1">Z15+Z111</f>
        <v>2595</v>
      </c>
      <c r="AA10" s="9">
        <f t="shared" ref="AA10:AB10" si="2">AA15+AA111</f>
        <v>2524</v>
      </c>
      <c r="AB10" s="9">
        <f t="shared" si="2"/>
        <v>2328</v>
      </c>
      <c r="AC10" s="9">
        <f t="shared" ref="AC10:AD10" si="3">AC15+AC111</f>
        <v>2257</v>
      </c>
      <c r="AD10" s="9">
        <f t="shared" si="3"/>
        <v>2170</v>
      </c>
      <c r="AE10" s="9">
        <f t="shared" ref="AE10:AF10" si="4">AE15+AE111</f>
        <v>2249</v>
      </c>
      <c r="AF10" s="9">
        <f t="shared" si="4"/>
        <v>1893</v>
      </c>
      <c r="AG10" s="9">
        <f t="shared" ref="AG10:AH10" si="5">AG15+AG111</f>
        <v>1938</v>
      </c>
      <c r="AH10" s="9">
        <f t="shared" si="5"/>
        <v>1930</v>
      </c>
      <c r="AI10" s="9">
        <f t="shared" ref="AI10" si="6">AI15+AI111</f>
        <v>1933</v>
      </c>
      <c r="AJ10" s="6"/>
    </row>
    <row r="11" spans="1:36" ht="13.5" customHeight="1" x14ac:dyDescent="0.2">
      <c r="A11" s="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6"/>
    </row>
    <row r="12" spans="1:36" ht="13.5" customHeight="1" x14ac:dyDescent="0.2">
      <c r="A12" s="3"/>
      <c r="B12" s="21" t="s">
        <v>24</v>
      </c>
      <c r="C12" s="24"/>
      <c r="D12" s="24"/>
      <c r="E12" s="25"/>
      <c r="F12" s="25"/>
      <c r="G12" s="25"/>
      <c r="H12" s="25"/>
      <c r="I12" s="25"/>
      <c r="J12" s="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6"/>
    </row>
    <row r="13" spans="1:36" ht="13.5" customHeight="1" x14ac:dyDescent="0.2">
      <c r="A13" s="3"/>
      <c r="D13" s="1" t="s">
        <v>74</v>
      </c>
      <c r="E13" s="9">
        <v>1138</v>
      </c>
      <c r="F13" s="9">
        <v>1177</v>
      </c>
      <c r="G13" s="9">
        <v>1193</v>
      </c>
      <c r="H13" s="9">
        <v>1265</v>
      </c>
      <c r="I13" s="9">
        <v>1320</v>
      </c>
      <c r="J13" s="9">
        <v>1318</v>
      </c>
      <c r="K13" s="9">
        <v>1331</v>
      </c>
      <c r="L13" s="9">
        <v>1320</v>
      </c>
      <c r="M13" s="9">
        <v>1355</v>
      </c>
      <c r="N13" s="9">
        <v>1364</v>
      </c>
      <c r="O13" s="9">
        <v>1385</v>
      </c>
      <c r="P13" s="9">
        <v>1383</v>
      </c>
      <c r="Q13" s="9">
        <v>1417</v>
      </c>
      <c r="R13" s="9">
        <v>1463</v>
      </c>
      <c r="S13" s="9">
        <v>1499</v>
      </c>
      <c r="T13" s="9">
        <v>1502</v>
      </c>
      <c r="U13" s="9">
        <v>1450</v>
      </c>
      <c r="V13" s="9">
        <v>1496</v>
      </c>
      <c r="W13" s="9">
        <v>1461</v>
      </c>
      <c r="X13" s="9">
        <f t="shared" ref="X13:Z14" si="7">X18+X75</f>
        <v>1476</v>
      </c>
      <c r="Y13" s="9">
        <f t="shared" si="7"/>
        <v>1479</v>
      </c>
      <c r="Z13" s="9">
        <f t="shared" si="7"/>
        <v>1464</v>
      </c>
      <c r="AA13" s="9">
        <f t="shared" ref="AA13:AB13" si="8">AA18+AA75</f>
        <v>1413</v>
      </c>
      <c r="AB13" s="9">
        <f t="shared" si="8"/>
        <v>1335</v>
      </c>
      <c r="AC13" s="9">
        <f t="shared" ref="AC13:AD13" si="9">AC18+AC75</f>
        <v>1341</v>
      </c>
      <c r="AD13" s="9">
        <f t="shared" si="9"/>
        <v>1334</v>
      </c>
      <c r="AE13" s="9">
        <f t="shared" ref="AE13:AF13" si="10">AE18+AE75</f>
        <v>1366</v>
      </c>
      <c r="AF13" s="9">
        <f t="shared" si="10"/>
        <v>1239</v>
      </c>
      <c r="AG13" s="9">
        <f t="shared" ref="AG13:AH13" si="11">AG18+AG75</f>
        <v>1203</v>
      </c>
      <c r="AH13" s="9">
        <f t="shared" si="11"/>
        <v>1189</v>
      </c>
      <c r="AI13" s="9">
        <f t="shared" ref="AI13" si="12">AI18+AI75</f>
        <v>1216</v>
      </c>
      <c r="AJ13" s="6"/>
    </row>
    <row r="14" spans="1:36" ht="13.5" customHeight="1" x14ac:dyDescent="0.2">
      <c r="A14" s="3"/>
      <c r="D14" s="1" t="s">
        <v>75</v>
      </c>
      <c r="E14" s="5">
        <v>786</v>
      </c>
      <c r="F14" s="5">
        <v>708</v>
      </c>
      <c r="G14" s="5">
        <v>753</v>
      </c>
      <c r="H14" s="5">
        <v>792</v>
      </c>
      <c r="I14" s="5">
        <v>827</v>
      </c>
      <c r="J14" s="5">
        <v>859</v>
      </c>
      <c r="K14" s="5">
        <v>798</v>
      </c>
      <c r="L14" s="5">
        <v>859</v>
      </c>
      <c r="M14" s="5">
        <v>859</v>
      </c>
      <c r="N14" s="5">
        <v>889</v>
      </c>
      <c r="O14" s="5">
        <v>843</v>
      </c>
      <c r="P14" s="5">
        <v>929</v>
      </c>
      <c r="Q14" s="5">
        <v>828</v>
      </c>
      <c r="R14" s="5">
        <v>874</v>
      </c>
      <c r="S14" s="5">
        <v>805</v>
      </c>
      <c r="T14" s="5">
        <v>740</v>
      </c>
      <c r="U14" s="5">
        <v>763</v>
      </c>
      <c r="V14" s="5">
        <v>791</v>
      </c>
      <c r="W14" s="5">
        <v>764</v>
      </c>
      <c r="X14" s="5">
        <f t="shared" si="7"/>
        <v>839</v>
      </c>
      <c r="Y14" s="5">
        <f t="shared" si="7"/>
        <v>842</v>
      </c>
      <c r="Z14" s="5">
        <f t="shared" si="7"/>
        <v>758</v>
      </c>
      <c r="AA14" s="5">
        <f t="shared" ref="AA14:AB14" si="13">AA19+AA76</f>
        <v>737</v>
      </c>
      <c r="AB14" s="5">
        <f t="shared" si="13"/>
        <v>642</v>
      </c>
      <c r="AC14" s="5">
        <f t="shared" ref="AC14:AD14" si="14">AC19+AC76</f>
        <v>607</v>
      </c>
      <c r="AD14" s="5">
        <f t="shared" si="14"/>
        <v>545</v>
      </c>
      <c r="AE14" s="5">
        <f t="shared" ref="AE14:AF14" si="15">AE19+AE76</f>
        <v>588</v>
      </c>
      <c r="AF14" s="5">
        <f t="shared" si="15"/>
        <v>415</v>
      </c>
      <c r="AG14" s="5">
        <f t="shared" ref="AG14:AH14" si="16">AG19+AG76</f>
        <v>483</v>
      </c>
      <c r="AH14" s="5">
        <f t="shared" si="16"/>
        <v>476</v>
      </c>
      <c r="AI14" s="5">
        <f t="shared" ref="AI14" si="17">AI19+AI76</f>
        <v>507</v>
      </c>
      <c r="AJ14" s="6"/>
    </row>
    <row r="15" spans="1:36" ht="13.5" customHeight="1" x14ac:dyDescent="0.2">
      <c r="A15" s="3"/>
      <c r="D15" s="2"/>
      <c r="E15" s="9">
        <f t="shared" ref="E15:Y15" si="18">SUM(E13:E14)</f>
        <v>1924</v>
      </c>
      <c r="F15" s="9">
        <f t="shared" si="18"/>
        <v>1885</v>
      </c>
      <c r="G15" s="9">
        <f t="shared" si="18"/>
        <v>1946</v>
      </c>
      <c r="H15" s="9">
        <f t="shared" si="18"/>
        <v>2057</v>
      </c>
      <c r="I15" s="9">
        <f t="shared" si="18"/>
        <v>2147</v>
      </c>
      <c r="J15" s="9">
        <f t="shared" si="18"/>
        <v>2177</v>
      </c>
      <c r="K15" s="9">
        <f t="shared" si="18"/>
        <v>2129</v>
      </c>
      <c r="L15" s="9">
        <f t="shared" si="18"/>
        <v>2179</v>
      </c>
      <c r="M15" s="9">
        <f t="shared" si="18"/>
        <v>2214</v>
      </c>
      <c r="N15" s="9">
        <f t="shared" si="18"/>
        <v>2253</v>
      </c>
      <c r="O15" s="9">
        <f t="shared" si="18"/>
        <v>2228</v>
      </c>
      <c r="P15" s="9">
        <f t="shared" si="18"/>
        <v>2312</v>
      </c>
      <c r="Q15" s="9">
        <f t="shared" si="18"/>
        <v>2245</v>
      </c>
      <c r="R15" s="9">
        <f t="shared" si="18"/>
        <v>2337</v>
      </c>
      <c r="S15" s="9">
        <f t="shared" si="18"/>
        <v>2304</v>
      </c>
      <c r="T15" s="9">
        <f t="shared" si="18"/>
        <v>2242</v>
      </c>
      <c r="U15" s="9">
        <f t="shared" si="18"/>
        <v>2213</v>
      </c>
      <c r="V15" s="9">
        <f t="shared" si="18"/>
        <v>2287</v>
      </c>
      <c r="W15" s="9">
        <f t="shared" si="18"/>
        <v>2225</v>
      </c>
      <c r="X15" s="9">
        <f t="shared" si="18"/>
        <v>2315</v>
      </c>
      <c r="Y15" s="9">
        <f t="shared" si="18"/>
        <v>2321</v>
      </c>
      <c r="Z15" s="9">
        <f t="shared" ref="Z15" si="19">SUM(Z13:Z14)</f>
        <v>2222</v>
      </c>
      <c r="AA15" s="9">
        <f t="shared" ref="AA15:AB15" si="20">SUM(AA13:AA14)</f>
        <v>2150</v>
      </c>
      <c r="AB15" s="9">
        <f t="shared" si="20"/>
        <v>1977</v>
      </c>
      <c r="AC15" s="9">
        <f t="shared" ref="AC15:AD15" si="21">SUM(AC13:AC14)</f>
        <v>1948</v>
      </c>
      <c r="AD15" s="9">
        <f t="shared" si="21"/>
        <v>1879</v>
      </c>
      <c r="AE15" s="9">
        <f t="shared" ref="AE15:AF15" si="22">SUM(AE13:AE14)</f>
        <v>1954</v>
      </c>
      <c r="AF15" s="9">
        <f t="shared" si="22"/>
        <v>1654</v>
      </c>
      <c r="AG15" s="9">
        <f t="shared" ref="AG15:AH15" si="23">SUM(AG13:AG14)</f>
        <v>1686</v>
      </c>
      <c r="AH15" s="9">
        <f t="shared" si="23"/>
        <v>1665</v>
      </c>
      <c r="AI15" s="9">
        <f t="shared" ref="AI15" si="24">SUM(AI13:AI14)</f>
        <v>1723</v>
      </c>
      <c r="AJ15" s="6"/>
    </row>
    <row r="16" spans="1:36" ht="13.5" customHeight="1" x14ac:dyDescent="0.2">
      <c r="A16" s="3"/>
      <c r="D16" s="2"/>
      <c r="AJ16" s="6"/>
    </row>
    <row r="17" spans="1:36" ht="13.5" customHeight="1" x14ac:dyDescent="0.2">
      <c r="A17" s="3"/>
      <c r="B17" s="21" t="s">
        <v>25</v>
      </c>
      <c r="C17" s="27"/>
      <c r="D17" s="28"/>
      <c r="E17" s="29"/>
      <c r="F17" s="29"/>
      <c r="G17" s="29"/>
      <c r="H17" s="29"/>
      <c r="I17" s="29"/>
      <c r="J17" s="29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6"/>
    </row>
    <row r="18" spans="1:36" ht="13.5" customHeight="1" x14ac:dyDescent="0.2">
      <c r="A18" s="3"/>
      <c r="D18" s="1" t="s">
        <v>74</v>
      </c>
      <c r="W18" s="1"/>
      <c r="X18" s="9">
        <f t="shared" ref="X18:AC18" si="25">X25</f>
        <v>508</v>
      </c>
      <c r="Y18" s="9">
        <f t="shared" si="25"/>
        <v>504</v>
      </c>
      <c r="Z18" s="9">
        <f t="shared" si="25"/>
        <v>489</v>
      </c>
      <c r="AA18" s="9">
        <f t="shared" si="25"/>
        <v>471</v>
      </c>
      <c r="AB18" s="9">
        <f t="shared" si="25"/>
        <v>451</v>
      </c>
      <c r="AC18" s="9">
        <f t="shared" si="25"/>
        <v>443</v>
      </c>
      <c r="AD18" s="9">
        <f t="shared" ref="AD18:AE18" si="26">AD25</f>
        <v>426</v>
      </c>
      <c r="AE18" s="9">
        <f t="shared" si="26"/>
        <v>410</v>
      </c>
      <c r="AF18" s="9">
        <f t="shared" ref="AF18" si="27">AF25</f>
        <v>395</v>
      </c>
      <c r="AG18" s="9">
        <f t="shared" ref="AG18:AH18" si="28">AG25</f>
        <v>376</v>
      </c>
      <c r="AH18" s="9">
        <f t="shared" si="28"/>
        <v>368</v>
      </c>
      <c r="AI18" s="9">
        <f t="shared" ref="AI18" si="29">AI25</f>
        <v>371</v>
      </c>
      <c r="AJ18" s="6"/>
    </row>
    <row r="19" spans="1:36" ht="13.5" customHeight="1" x14ac:dyDescent="0.2">
      <c r="A19" s="3"/>
      <c r="D19" s="1" t="s">
        <v>76</v>
      </c>
      <c r="W19" s="1"/>
      <c r="X19" s="5">
        <f t="shared" ref="X19:AC19" si="30">X69</f>
        <v>441</v>
      </c>
      <c r="Y19" s="5">
        <f t="shared" si="30"/>
        <v>446</v>
      </c>
      <c r="Z19" s="5">
        <f t="shared" si="30"/>
        <v>457</v>
      </c>
      <c r="AA19" s="5">
        <f t="shared" si="30"/>
        <v>489</v>
      </c>
      <c r="AB19" s="5">
        <f t="shared" si="30"/>
        <v>423</v>
      </c>
      <c r="AC19" s="5">
        <f t="shared" si="30"/>
        <v>419</v>
      </c>
      <c r="AD19" s="5">
        <f t="shared" ref="AD19:AE19" si="31">AD69</f>
        <v>359</v>
      </c>
      <c r="AE19" s="5">
        <f t="shared" si="31"/>
        <v>384</v>
      </c>
      <c r="AF19" s="5">
        <f t="shared" ref="AF19" si="32">AF69</f>
        <v>285</v>
      </c>
      <c r="AG19" s="5">
        <f t="shared" ref="AG19:AH19" si="33">AG69</f>
        <v>324</v>
      </c>
      <c r="AH19" s="5">
        <f t="shared" si="33"/>
        <v>309</v>
      </c>
      <c r="AI19" s="5">
        <f t="shared" ref="AI19" si="34">AI69</f>
        <v>325</v>
      </c>
      <c r="AJ19" s="6"/>
    </row>
    <row r="20" spans="1:36" ht="13.5" customHeight="1" x14ac:dyDescent="0.2">
      <c r="A20" s="3"/>
      <c r="D20" s="2"/>
      <c r="W20" s="1"/>
      <c r="X20" s="9">
        <f t="shared" ref="X20:AC20" si="35">SUM(X18:X19)</f>
        <v>949</v>
      </c>
      <c r="Y20" s="9">
        <f t="shared" si="35"/>
        <v>950</v>
      </c>
      <c r="Z20" s="9">
        <f t="shared" si="35"/>
        <v>946</v>
      </c>
      <c r="AA20" s="9">
        <f t="shared" si="35"/>
        <v>960</v>
      </c>
      <c r="AB20" s="9">
        <f t="shared" si="35"/>
        <v>874</v>
      </c>
      <c r="AC20" s="9">
        <f t="shared" si="35"/>
        <v>862</v>
      </c>
      <c r="AD20" s="9">
        <f t="shared" ref="AD20:AE20" si="36">SUM(AD18:AD19)</f>
        <v>785</v>
      </c>
      <c r="AE20" s="9">
        <f t="shared" si="36"/>
        <v>794</v>
      </c>
      <c r="AF20" s="9">
        <f t="shared" ref="AF20" si="37">SUM(AF18:AF19)</f>
        <v>680</v>
      </c>
      <c r="AG20" s="9">
        <f t="shared" ref="AG20:AH20" si="38">SUM(AG18:AG19)</f>
        <v>700</v>
      </c>
      <c r="AH20" s="9">
        <f t="shared" si="38"/>
        <v>677</v>
      </c>
      <c r="AI20" s="9">
        <f t="shared" ref="AI20" si="39">SUM(AI18:AI19)</f>
        <v>696</v>
      </c>
      <c r="AJ20" s="6"/>
    </row>
    <row r="21" spans="1:36" ht="13.5" customHeight="1" x14ac:dyDescent="0.2">
      <c r="A21" s="3"/>
      <c r="C21" s="8" t="s">
        <v>26</v>
      </c>
      <c r="D21" s="8"/>
      <c r="E21" s="15"/>
      <c r="F21" s="15"/>
      <c r="G21" s="15"/>
      <c r="H21" s="15"/>
      <c r="I21" s="15"/>
      <c r="J21" s="15"/>
      <c r="AJ21" s="6"/>
    </row>
    <row r="22" spans="1:36" ht="13.5" customHeight="1" x14ac:dyDescent="0.2">
      <c r="A22" s="3"/>
      <c r="D22" s="1" t="s">
        <v>27</v>
      </c>
      <c r="W22" s="1"/>
      <c r="X22" s="9">
        <v>470</v>
      </c>
      <c r="Y22" s="9">
        <v>467</v>
      </c>
      <c r="Z22" s="9">
        <v>459</v>
      </c>
      <c r="AA22" s="9">
        <v>449</v>
      </c>
      <c r="AB22" s="9">
        <v>426</v>
      </c>
      <c r="AC22" s="9">
        <v>421</v>
      </c>
      <c r="AD22" s="9">
        <v>407</v>
      </c>
      <c r="AE22" s="9">
        <v>389</v>
      </c>
      <c r="AF22" s="9">
        <v>384</v>
      </c>
      <c r="AG22" s="9">
        <v>366</v>
      </c>
      <c r="AH22" s="9">
        <v>360</v>
      </c>
      <c r="AI22" s="9">
        <v>363</v>
      </c>
      <c r="AJ22" s="6"/>
    </row>
    <row r="23" spans="1:36" ht="13.5" customHeight="1" x14ac:dyDescent="0.2">
      <c r="A23" s="3"/>
      <c r="D23" s="1" t="s">
        <v>28</v>
      </c>
      <c r="W23" s="1"/>
      <c r="X23" s="9">
        <v>20</v>
      </c>
      <c r="Y23" s="9">
        <v>19</v>
      </c>
      <c r="Z23" s="9">
        <v>14</v>
      </c>
      <c r="AA23" s="9">
        <v>10</v>
      </c>
      <c r="AB23" s="9">
        <v>13</v>
      </c>
      <c r="AC23" s="9">
        <v>9</v>
      </c>
      <c r="AD23" s="9">
        <v>6</v>
      </c>
      <c r="AE23" s="9">
        <v>10</v>
      </c>
      <c r="AF23" s="9">
        <v>11</v>
      </c>
      <c r="AG23" s="9">
        <v>10</v>
      </c>
      <c r="AH23" s="9">
        <v>7</v>
      </c>
      <c r="AI23" s="9">
        <v>7</v>
      </c>
      <c r="AJ23" s="6"/>
    </row>
    <row r="24" spans="1:36" ht="13.5" customHeight="1" x14ac:dyDescent="0.2">
      <c r="A24" s="3"/>
      <c r="D24" s="1" t="s">
        <v>29</v>
      </c>
      <c r="W24" s="1"/>
      <c r="X24" s="5">
        <v>18</v>
      </c>
      <c r="Y24" s="5">
        <v>18</v>
      </c>
      <c r="Z24" s="5">
        <v>16</v>
      </c>
      <c r="AA24" s="5">
        <v>12</v>
      </c>
      <c r="AB24" s="5">
        <v>12</v>
      </c>
      <c r="AC24" s="5">
        <v>13</v>
      </c>
      <c r="AD24" s="5">
        <v>13</v>
      </c>
      <c r="AE24" s="5">
        <v>11</v>
      </c>
      <c r="AF24" s="5">
        <v>0</v>
      </c>
      <c r="AG24" s="5">
        <v>0</v>
      </c>
      <c r="AH24" s="5">
        <v>1</v>
      </c>
      <c r="AI24" s="5">
        <v>1</v>
      </c>
      <c r="AJ24" s="6"/>
    </row>
    <row r="25" spans="1:36" ht="13.5" customHeight="1" x14ac:dyDescent="0.2">
      <c r="A25" s="3"/>
      <c r="W25" s="1"/>
      <c r="X25" s="9">
        <f t="shared" ref="X25:AC25" si="40">SUM(X22:X24)</f>
        <v>508</v>
      </c>
      <c r="Y25" s="9">
        <f t="shared" si="40"/>
        <v>504</v>
      </c>
      <c r="Z25" s="9">
        <f t="shared" si="40"/>
        <v>489</v>
      </c>
      <c r="AA25" s="9">
        <f t="shared" si="40"/>
        <v>471</v>
      </c>
      <c r="AB25" s="9">
        <f t="shared" si="40"/>
        <v>451</v>
      </c>
      <c r="AC25" s="9">
        <f t="shared" si="40"/>
        <v>443</v>
      </c>
      <c r="AD25" s="9">
        <f t="shared" ref="AD25:AE25" si="41">SUM(AD22:AD24)</f>
        <v>426</v>
      </c>
      <c r="AE25" s="9">
        <f t="shared" si="41"/>
        <v>410</v>
      </c>
      <c r="AF25" s="9">
        <f t="shared" ref="AF25" si="42">SUM(AF22:AF24)</f>
        <v>395</v>
      </c>
      <c r="AG25" s="9">
        <f t="shared" ref="AG25:AH25" si="43">SUM(AG22:AG24)</f>
        <v>376</v>
      </c>
      <c r="AH25" s="9">
        <f t="shared" si="43"/>
        <v>368</v>
      </c>
      <c r="AI25" s="9">
        <f t="shared" ref="AI25" si="44">SUM(AI22:AI24)</f>
        <v>371</v>
      </c>
      <c r="AJ25" s="6"/>
    </row>
    <row r="26" spans="1:36" ht="13.5" customHeight="1" x14ac:dyDescent="0.2">
      <c r="A26" s="3"/>
      <c r="C26" s="8" t="s">
        <v>30</v>
      </c>
      <c r="AJ26" s="6"/>
    </row>
    <row r="27" spans="1:36" ht="13.5" customHeight="1" x14ac:dyDescent="0.2">
      <c r="A27" s="3"/>
      <c r="D27" s="1" t="s">
        <v>31</v>
      </c>
      <c r="W27" s="1"/>
      <c r="X27" s="16">
        <v>28</v>
      </c>
      <c r="Y27" s="16">
        <v>30</v>
      </c>
      <c r="Z27" s="16">
        <v>33</v>
      </c>
      <c r="AA27" s="16">
        <v>31</v>
      </c>
      <c r="AB27" s="16">
        <v>31</v>
      </c>
      <c r="AC27" s="16">
        <v>25</v>
      </c>
      <c r="AD27" s="16">
        <v>24</v>
      </c>
      <c r="AE27" s="16">
        <v>26</v>
      </c>
      <c r="AF27" s="16">
        <v>24</v>
      </c>
      <c r="AG27" s="16">
        <v>27</v>
      </c>
      <c r="AH27" s="16">
        <v>26</v>
      </c>
      <c r="AI27" s="16">
        <v>27</v>
      </c>
      <c r="AJ27" s="6"/>
    </row>
    <row r="28" spans="1:36" ht="13.5" customHeight="1" x14ac:dyDescent="0.2">
      <c r="A28" s="3"/>
      <c r="D28" s="1" t="s">
        <v>32</v>
      </c>
      <c r="W28" s="1"/>
      <c r="X28" s="16">
        <v>43</v>
      </c>
      <c r="Y28" s="16">
        <v>49</v>
      </c>
      <c r="Z28" s="16">
        <v>44</v>
      </c>
      <c r="AA28" s="16">
        <v>52</v>
      </c>
      <c r="AB28" s="16">
        <v>47</v>
      </c>
      <c r="AC28" s="16">
        <v>48</v>
      </c>
      <c r="AD28" s="16">
        <v>47</v>
      </c>
      <c r="AE28" s="16">
        <v>41</v>
      </c>
      <c r="AF28" s="16">
        <v>46</v>
      </c>
      <c r="AG28" s="16">
        <v>51</v>
      </c>
      <c r="AH28" s="16">
        <v>56</v>
      </c>
      <c r="AI28" s="16">
        <v>55</v>
      </c>
      <c r="AJ28" s="6"/>
    </row>
    <row r="29" spans="1:36" ht="13.5" customHeight="1" x14ac:dyDescent="0.2">
      <c r="A29" s="3"/>
      <c r="D29" s="1" t="s">
        <v>33</v>
      </c>
      <c r="W29" s="1"/>
      <c r="X29" s="16">
        <v>80</v>
      </c>
      <c r="Y29" s="16">
        <v>68</v>
      </c>
      <c r="Z29" s="16">
        <v>76</v>
      </c>
      <c r="AA29" s="16">
        <v>70</v>
      </c>
      <c r="AB29" s="16">
        <v>80</v>
      </c>
      <c r="AC29" s="16">
        <v>95</v>
      </c>
      <c r="AD29" s="16">
        <v>97</v>
      </c>
      <c r="AE29" s="16">
        <v>93</v>
      </c>
      <c r="AF29" s="16">
        <v>79</v>
      </c>
      <c r="AG29" s="16">
        <v>66</v>
      </c>
      <c r="AH29" s="16">
        <v>67</v>
      </c>
      <c r="AI29" s="16">
        <v>67</v>
      </c>
      <c r="AJ29" s="6"/>
    </row>
    <row r="30" spans="1:36" ht="13.5" customHeight="1" x14ac:dyDescent="0.2">
      <c r="A30" s="3"/>
      <c r="D30" s="1" t="s">
        <v>34</v>
      </c>
      <c r="W30" s="1"/>
      <c r="X30" s="16">
        <v>3</v>
      </c>
      <c r="Y30" s="16">
        <v>3</v>
      </c>
      <c r="Z30" s="16">
        <v>1</v>
      </c>
      <c r="AA30" s="16">
        <v>2</v>
      </c>
      <c r="AB30" s="16">
        <v>1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2</v>
      </c>
      <c r="AJ30" s="6"/>
    </row>
    <row r="31" spans="1:36" ht="13.5" customHeight="1" x14ac:dyDescent="0.2">
      <c r="A31" s="3"/>
      <c r="D31" s="1" t="s">
        <v>35</v>
      </c>
      <c r="W31" s="1"/>
      <c r="X31" s="16">
        <v>23</v>
      </c>
      <c r="Y31" s="16">
        <v>29</v>
      </c>
      <c r="Z31" s="16">
        <v>24</v>
      </c>
      <c r="AA31" s="16">
        <v>15</v>
      </c>
      <c r="AB31" s="16">
        <v>7</v>
      </c>
      <c r="AC31" s="16">
        <v>5</v>
      </c>
      <c r="AD31" s="16">
        <v>2</v>
      </c>
      <c r="AE31" s="16">
        <v>1</v>
      </c>
      <c r="AF31" s="16">
        <v>0</v>
      </c>
      <c r="AG31" s="16">
        <v>0</v>
      </c>
      <c r="AH31" s="16">
        <v>0</v>
      </c>
      <c r="AI31" s="16">
        <v>0</v>
      </c>
      <c r="AJ31" s="6"/>
    </row>
    <row r="32" spans="1:36" ht="13.5" customHeight="1" x14ac:dyDescent="0.2">
      <c r="A32" s="3"/>
      <c r="D32" s="1" t="s">
        <v>36</v>
      </c>
      <c r="W32" s="1"/>
      <c r="X32" s="17">
        <v>7</v>
      </c>
      <c r="Y32" s="17">
        <v>2</v>
      </c>
      <c r="Z32" s="17">
        <v>2</v>
      </c>
      <c r="AA32" s="17">
        <v>2</v>
      </c>
      <c r="AB32" s="17">
        <v>2</v>
      </c>
      <c r="AC32" s="17">
        <v>0</v>
      </c>
      <c r="AD32" s="17">
        <v>1</v>
      </c>
      <c r="AE32" s="17">
        <v>4</v>
      </c>
      <c r="AF32" s="17">
        <v>0</v>
      </c>
      <c r="AG32" s="17">
        <v>0</v>
      </c>
      <c r="AH32" s="17">
        <v>0</v>
      </c>
      <c r="AI32" s="17">
        <v>0</v>
      </c>
      <c r="AJ32" s="6"/>
    </row>
    <row r="33" spans="1:36" ht="13.5" customHeight="1" x14ac:dyDescent="0.2">
      <c r="A33" s="3"/>
      <c r="D33" s="2"/>
      <c r="W33" s="1"/>
      <c r="X33" s="16">
        <f t="shared" ref="X33:AC33" si="45">SUM(X27:X32)</f>
        <v>184</v>
      </c>
      <c r="Y33" s="16">
        <f t="shared" si="45"/>
        <v>181</v>
      </c>
      <c r="Z33" s="16">
        <f t="shared" si="45"/>
        <v>180</v>
      </c>
      <c r="AA33" s="16">
        <f t="shared" si="45"/>
        <v>172</v>
      </c>
      <c r="AB33" s="16">
        <f t="shared" si="45"/>
        <v>168</v>
      </c>
      <c r="AC33" s="16">
        <f t="shared" si="45"/>
        <v>173</v>
      </c>
      <c r="AD33" s="16">
        <f t="shared" ref="AD33:AE33" si="46">SUM(AD27:AD32)</f>
        <v>171</v>
      </c>
      <c r="AE33" s="16">
        <f t="shared" si="46"/>
        <v>165</v>
      </c>
      <c r="AF33" s="16">
        <f t="shared" ref="AF33" si="47">SUM(AF27:AF32)</f>
        <v>149</v>
      </c>
      <c r="AG33" s="16">
        <f t="shared" ref="AG33:AH33" si="48">SUM(AG27:AG32)</f>
        <v>144</v>
      </c>
      <c r="AH33" s="16">
        <f t="shared" si="48"/>
        <v>149</v>
      </c>
      <c r="AI33" s="16">
        <f t="shared" ref="AI33" si="49">SUM(AI27:AI32)</f>
        <v>151</v>
      </c>
      <c r="AJ33" s="6"/>
    </row>
    <row r="34" spans="1:36" ht="13.5" customHeight="1" x14ac:dyDescent="0.2">
      <c r="A34" s="3"/>
      <c r="C34" s="8" t="s">
        <v>37</v>
      </c>
      <c r="W34" s="1"/>
      <c r="AJ34" s="6"/>
    </row>
    <row r="35" spans="1:36" ht="13.5" customHeight="1" x14ac:dyDescent="0.2">
      <c r="A35" s="3"/>
      <c r="D35" s="1" t="s">
        <v>31</v>
      </c>
      <c r="W35" s="1"/>
      <c r="X35" s="16">
        <v>100</v>
      </c>
      <c r="Y35" s="16">
        <v>108</v>
      </c>
      <c r="Z35" s="16">
        <v>104</v>
      </c>
      <c r="AA35" s="16">
        <v>106</v>
      </c>
      <c r="AB35" s="16">
        <v>101</v>
      </c>
      <c r="AC35" s="16">
        <v>98</v>
      </c>
      <c r="AD35" s="16">
        <v>94</v>
      </c>
      <c r="AE35" s="16">
        <v>88</v>
      </c>
      <c r="AF35" s="16">
        <v>93</v>
      </c>
      <c r="AG35" s="16">
        <v>92</v>
      </c>
      <c r="AH35" s="16">
        <v>89</v>
      </c>
      <c r="AI35" s="16">
        <v>86</v>
      </c>
      <c r="AJ35" s="6"/>
    </row>
    <row r="36" spans="1:36" ht="13.5" customHeight="1" x14ac:dyDescent="0.2">
      <c r="A36" s="3"/>
      <c r="D36" s="1" t="s">
        <v>32</v>
      </c>
      <c r="W36" s="1"/>
      <c r="X36" s="16">
        <v>124</v>
      </c>
      <c r="Y36" s="16">
        <v>129</v>
      </c>
      <c r="Z36" s="16">
        <v>118</v>
      </c>
      <c r="AA36" s="16">
        <v>113</v>
      </c>
      <c r="AB36" s="16">
        <v>99</v>
      </c>
      <c r="AC36" s="16">
        <v>93</v>
      </c>
      <c r="AD36" s="16">
        <v>84</v>
      </c>
      <c r="AE36" s="16">
        <v>73</v>
      </c>
      <c r="AF36" s="16">
        <v>72</v>
      </c>
      <c r="AG36" s="16">
        <v>66</v>
      </c>
      <c r="AH36" s="16">
        <v>73</v>
      </c>
      <c r="AI36" s="16">
        <v>78</v>
      </c>
      <c r="AJ36" s="6"/>
    </row>
    <row r="37" spans="1:36" ht="13.5" customHeight="1" x14ac:dyDescent="0.2">
      <c r="A37" s="3"/>
      <c r="D37" s="1" t="s">
        <v>33</v>
      </c>
      <c r="W37" s="1"/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6"/>
    </row>
    <row r="38" spans="1:36" ht="13.5" customHeight="1" x14ac:dyDescent="0.2">
      <c r="A38" s="3"/>
      <c r="D38" s="1" t="s">
        <v>34</v>
      </c>
      <c r="W38" s="1"/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6"/>
    </row>
    <row r="39" spans="1:36" ht="13.5" customHeight="1" x14ac:dyDescent="0.2">
      <c r="A39" s="3"/>
      <c r="D39" s="1" t="s">
        <v>35</v>
      </c>
      <c r="W39" s="1"/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16">
        <v>0</v>
      </c>
      <c r="AE39" s="16">
        <v>0</v>
      </c>
      <c r="AF39" s="16">
        <v>0</v>
      </c>
      <c r="AG39" s="16">
        <v>0</v>
      </c>
      <c r="AH39" s="16">
        <v>0</v>
      </c>
      <c r="AI39" s="16">
        <v>0</v>
      </c>
      <c r="AJ39" s="6"/>
    </row>
    <row r="40" spans="1:36" ht="13.5" customHeight="1" x14ac:dyDescent="0.2">
      <c r="A40" s="3"/>
      <c r="D40" s="1" t="s">
        <v>38</v>
      </c>
      <c r="W40" s="1"/>
      <c r="X40" s="17">
        <v>3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0</v>
      </c>
      <c r="AI40" s="17">
        <v>0</v>
      </c>
      <c r="AJ40" s="6"/>
    </row>
    <row r="41" spans="1:36" ht="13.5" customHeight="1" x14ac:dyDescent="0.2">
      <c r="A41" s="3"/>
      <c r="D41" s="2"/>
      <c r="W41" s="1"/>
      <c r="X41" s="16">
        <f t="shared" ref="X41:AC41" si="50">SUM(X35:X40)</f>
        <v>227</v>
      </c>
      <c r="Y41" s="16">
        <f t="shared" si="50"/>
        <v>237</v>
      </c>
      <c r="Z41" s="16">
        <f t="shared" si="50"/>
        <v>222</v>
      </c>
      <c r="AA41" s="16">
        <f t="shared" si="50"/>
        <v>219</v>
      </c>
      <c r="AB41" s="16">
        <f t="shared" si="50"/>
        <v>200</v>
      </c>
      <c r="AC41" s="16">
        <f t="shared" si="50"/>
        <v>191</v>
      </c>
      <c r="AD41" s="16">
        <f t="shared" ref="AD41:AE41" si="51">SUM(AD35:AD40)</f>
        <v>178</v>
      </c>
      <c r="AE41" s="16">
        <f t="shared" si="51"/>
        <v>161</v>
      </c>
      <c r="AF41" s="16">
        <f t="shared" ref="AF41" si="52">SUM(AF35:AF40)</f>
        <v>165</v>
      </c>
      <c r="AG41" s="16">
        <f t="shared" ref="AG41:AH41" si="53">SUM(AG35:AG40)</f>
        <v>158</v>
      </c>
      <c r="AH41" s="16">
        <f t="shared" si="53"/>
        <v>162</v>
      </c>
      <c r="AI41" s="16">
        <f t="shared" ref="AI41" si="54">SUM(AI35:AI40)</f>
        <v>164</v>
      </c>
      <c r="AJ41" s="6"/>
    </row>
    <row r="42" spans="1:36" ht="13.5" customHeight="1" x14ac:dyDescent="0.2">
      <c r="A42" s="3"/>
      <c r="C42" s="8" t="s">
        <v>39</v>
      </c>
      <c r="W42" s="1"/>
      <c r="AJ42" s="6"/>
    </row>
    <row r="43" spans="1:36" ht="13.5" customHeight="1" x14ac:dyDescent="0.2">
      <c r="A43" s="3"/>
      <c r="D43" s="1" t="s">
        <v>31</v>
      </c>
      <c r="W43" s="1"/>
      <c r="X43" s="16">
        <v>1</v>
      </c>
      <c r="Y43" s="16">
        <v>0</v>
      </c>
      <c r="Z43" s="16">
        <v>0</v>
      </c>
      <c r="AA43" s="16">
        <v>0</v>
      </c>
      <c r="AB43" s="16">
        <v>1</v>
      </c>
      <c r="AC43" s="16">
        <v>0</v>
      </c>
      <c r="AD43" s="16">
        <v>0</v>
      </c>
      <c r="AE43" s="16">
        <v>0</v>
      </c>
      <c r="AF43" s="16">
        <v>0</v>
      </c>
      <c r="AG43" s="16">
        <v>0</v>
      </c>
      <c r="AH43" s="16">
        <v>0</v>
      </c>
      <c r="AI43" s="16">
        <v>0</v>
      </c>
      <c r="AJ43" s="6"/>
    </row>
    <row r="44" spans="1:36" ht="13.5" customHeight="1" x14ac:dyDescent="0.2">
      <c r="A44" s="3"/>
      <c r="D44" s="1" t="s">
        <v>32</v>
      </c>
      <c r="W44" s="1"/>
      <c r="X44" s="16">
        <v>6</v>
      </c>
      <c r="Y44" s="16">
        <v>4</v>
      </c>
      <c r="Z44" s="16">
        <v>3</v>
      </c>
      <c r="AA44" s="16">
        <v>2</v>
      </c>
      <c r="AB44" s="16">
        <v>3</v>
      </c>
      <c r="AC44" s="16">
        <v>2</v>
      </c>
      <c r="AD44" s="16">
        <v>2</v>
      </c>
      <c r="AE44" s="16">
        <v>5</v>
      </c>
      <c r="AF44" s="16">
        <v>8</v>
      </c>
      <c r="AG44" s="16">
        <v>13</v>
      </c>
      <c r="AH44" s="16">
        <v>2</v>
      </c>
      <c r="AI44" s="16">
        <v>5</v>
      </c>
      <c r="AJ44" s="6"/>
    </row>
    <row r="45" spans="1:36" ht="13.5" customHeight="1" x14ac:dyDescent="0.2">
      <c r="A45" s="3"/>
      <c r="D45" s="1" t="s">
        <v>33</v>
      </c>
      <c r="W45" s="1"/>
      <c r="X45" s="16">
        <v>52</v>
      </c>
      <c r="Y45" s="16">
        <v>45</v>
      </c>
      <c r="Z45" s="16">
        <v>54</v>
      </c>
      <c r="AA45" s="16">
        <v>56</v>
      </c>
      <c r="AB45" s="16">
        <v>54</v>
      </c>
      <c r="AC45" s="16">
        <v>55</v>
      </c>
      <c r="AD45" s="16">
        <v>56</v>
      </c>
      <c r="AE45" s="16">
        <v>58</v>
      </c>
      <c r="AF45" s="16">
        <v>62</v>
      </c>
      <c r="AG45" s="16">
        <v>51</v>
      </c>
      <c r="AH45" s="16">
        <v>47</v>
      </c>
      <c r="AI45" s="16">
        <v>43</v>
      </c>
      <c r="AJ45" s="6"/>
    </row>
    <row r="46" spans="1:36" ht="13.5" customHeight="1" x14ac:dyDescent="0.2">
      <c r="A46" s="3"/>
      <c r="D46" s="1" t="s">
        <v>34</v>
      </c>
      <c r="W46" s="1"/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6"/>
    </row>
    <row r="47" spans="1:36" ht="13.5" customHeight="1" x14ac:dyDescent="0.2">
      <c r="A47" s="3"/>
      <c r="D47" s="1" t="s">
        <v>35</v>
      </c>
      <c r="W47" s="1"/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6"/>
    </row>
    <row r="48" spans="1:36" ht="13.5" customHeight="1" x14ac:dyDescent="0.2">
      <c r="A48" s="3"/>
      <c r="D48" s="1" t="s">
        <v>38</v>
      </c>
      <c r="W48" s="1"/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6"/>
    </row>
    <row r="49" spans="1:38" ht="13.5" customHeight="1" x14ac:dyDescent="0.2">
      <c r="A49" s="3"/>
      <c r="D49" s="2"/>
      <c r="W49" s="1"/>
      <c r="X49" s="16">
        <f t="shared" ref="X49:AC49" si="55">SUM(X43:X48)</f>
        <v>59</v>
      </c>
      <c r="Y49" s="16">
        <f t="shared" si="55"/>
        <v>49</v>
      </c>
      <c r="Z49" s="16">
        <f t="shared" si="55"/>
        <v>57</v>
      </c>
      <c r="AA49" s="16">
        <f t="shared" si="55"/>
        <v>58</v>
      </c>
      <c r="AB49" s="16">
        <f t="shared" si="55"/>
        <v>58</v>
      </c>
      <c r="AC49" s="16">
        <f t="shared" si="55"/>
        <v>57</v>
      </c>
      <c r="AD49" s="16">
        <f t="shared" ref="AD49:AE49" si="56">SUM(AD43:AD48)</f>
        <v>58</v>
      </c>
      <c r="AE49" s="16">
        <f t="shared" si="56"/>
        <v>63</v>
      </c>
      <c r="AF49" s="16">
        <f t="shared" ref="AF49" si="57">SUM(AF43:AF48)</f>
        <v>70</v>
      </c>
      <c r="AG49" s="16">
        <f t="shared" ref="AG49:AH49" si="58">SUM(AG43:AG48)</f>
        <v>64</v>
      </c>
      <c r="AH49" s="16">
        <f t="shared" si="58"/>
        <v>49</v>
      </c>
      <c r="AI49" s="16">
        <f t="shared" ref="AI49" si="59">SUM(AI43:AI48)</f>
        <v>48</v>
      </c>
      <c r="AJ49" s="6"/>
    </row>
    <row r="50" spans="1:38" ht="13.5" customHeight="1" x14ac:dyDescent="0.2">
      <c r="A50" s="3"/>
      <c r="C50" s="8" t="s">
        <v>40</v>
      </c>
      <c r="W50" s="1"/>
      <c r="AJ50" s="6"/>
    </row>
    <row r="51" spans="1:38" ht="13.5" customHeight="1" x14ac:dyDescent="0.2">
      <c r="A51" s="3"/>
      <c r="D51" s="1" t="s">
        <v>72</v>
      </c>
      <c r="W51" s="1"/>
      <c r="X51" s="9">
        <v>161</v>
      </c>
      <c r="Y51" s="9">
        <v>159</v>
      </c>
      <c r="Z51" s="9">
        <v>153</v>
      </c>
      <c r="AA51" s="9">
        <v>153</v>
      </c>
      <c r="AB51" s="9">
        <v>140</v>
      </c>
      <c r="AC51" s="9">
        <v>135</v>
      </c>
      <c r="AD51" s="9">
        <v>128</v>
      </c>
      <c r="AE51" s="9">
        <v>116</v>
      </c>
      <c r="AF51" s="9">
        <v>118</v>
      </c>
      <c r="AG51" s="9">
        <v>114</v>
      </c>
      <c r="AH51" s="9">
        <v>109</v>
      </c>
      <c r="AI51" s="9">
        <v>112</v>
      </c>
      <c r="AJ51" s="6"/>
    </row>
    <row r="52" spans="1:38" ht="13.5" customHeight="1" x14ac:dyDescent="0.2">
      <c r="A52" s="3"/>
      <c r="D52" s="1" t="s">
        <v>73</v>
      </c>
      <c r="W52" s="1"/>
      <c r="X52" s="5">
        <v>125</v>
      </c>
      <c r="Y52" s="5">
        <v>127</v>
      </c>
      <c r="Z52" s="5">
        <v>126</v>
      </c>
      <c r="AA52" s="5">
        <v>124</v>
      </c>
      <c r="AB52" s="5">
        <v>118</v>
      </c>
      <c r="AC52" s="5">
        <v>113</v>
      </c>
      <c r="AD52" s="5">
        <v>108</v>
      </c>
      <c r="AE52" s="5">
        <v>108</v>
      </c>
      <c r="AF52" s="5">
        <v>117</v>
      </c>
      <c r="AG52" s="5">
        <v>108</v>
      </c>
      <c r="AH52" s="5">
        <v>102</v>
      </c>
      <c r="AI52" s="5">
        <v>100</v>
      </c>
      <c r="AJ52" s="6"/>
    </row>
    <row r="53" spans="1:38" ht="13.5" customHeight="1" x14ac:dyDescent="0.2">
      <c r="A53" s="3"/>
      <c r="D53" s="2"/>
      <c r="W53" s="1"/>
      <c r="X53" s="9">
        <f t="shared" ref="X53:AC53" si="60">SUM(X51:X52)</f>
        <v>286</v>
      </c>
      <c r="Y53" s="9">
        <f t="shared" si="60"/>
        <v>286</v>
      </c>
      <c r="Z53" s="9">
        <f t="shared" si="60"/>
        <v>279</v>
      </c>
      <c r="AA53" s="9">
        <f t="shared" si="60"/>
        <v>277</v>
      </c>
      <c r="AB53" s="9">
        <f t="shared" si="60"/>
        <v>258</v>
      </c>
      <c r="AC53" s="9">
        <f t="shared" si="60"/>
        <v>248</v>
      </c>
      <c r="AD53" s="9">
        <f t="shared" ref="AD53:AE53" si="61">SUM(AD51:AD52)</f>
        <v>236</v>
      </c>
      <c r="AE53" s="9">
        <f t="shared" si="61"/>
        <v>224</v>
      </c>
      <c r="AF53" s="9">
        <f t="shared" ref="AF53" si="62">SUM(AF51:AF52)</f>
        <v>235</v>
      </c>
      <c r="AG53" s="9">
        <f t="shared" ref="AG53:AH53" si="63">SUM(AG51:AG52)</f>
        <v>222</v>
      </c>
      <c r="AH53" s="9">
        <f t="shared" si="63"/>
        <v>211</v>
      </c>
      <c r="AI53" s="9">
        <f t="shared" ref="AI53" si="64">SUM(AI51:AI52)</f>
        <v>212</v>
      </c>
      <c r="AJ53" s="6"/>
      <c r="AL53" s="31"/>
    </row>
    <row r="54" spans="1:38" ht="13.5" customHeight="1" x14ac:dyDescent="0.2">
      <c r="A54" s="3"/>
      <c r="C54" s="8" t="s">
        <v>69</v>
      </c>
      <c r="W54" s="1"/>
      <c r="AJ54" s="6"/>
    </row>
    <row r="55" spans="1:38" ht="13.5" customHeight="1" x14ac:dyDescent="0.2">
      <c r="A55" s="3"/>
      <c r="D55" s="1" t="s">
        <v>70</v>
      </c>
      <c r="W55" s="1"/>
      <c r="X55" s="9">
        <v>3</v>
      </c>
      <c r="Y55" s="9">
        <v>5</v>
      </c>
      <c r="Z55" s="9">
        <v>8</v>
      </c>
      <c r="AA55" s="9">
        <v>9</v>
      </c>
      <c r="AB55" s="9">
        <v>8</v>
      </c>
      <c r="AC55" s="9">
        <v>8</v>
      </c>
      <c r="AD55" s="9">
        <v>9</v>
      </c>
      <c r="AE55" s="9">
        <v>14</v>
      </c>
      <c r="AF55" s="9">
        <v>14</v>
      </c>
      <c r="AG55" s="9">
        <v>11</v>
      </c>
      <c r="AH55" s="9">
        <v>8</v>
      </c>
      <c r="AI55" s="9">
        <v>11</v>
      </c>
      <c r="AJ55" s="6"/>
    </row>
    <row r="56" spans="1:38" ht="13.5" customHeight="1" x14ac:dyDescent="0.2">
      <c r="A56" s="3"/>
      <c r="D56" s="1" t="s">
        <v>43</v>
      </c>
      <c r="W56" s="1"/>
      <c r="X56" s="9">
        <v>4</v>
      </c>
      <c r="Y56" s="9">
        <v>3</v>
      </c>
      <c r="Z56" s="9">
        <v>3</v>
      </c>
      <c r="AA56" s="9">
        <v>3</v>
      </c>
      <c r="AB56" s="9">
        <v>3</v>
      </c>
      <c r="AC56" s="9">
        <v>3</v>
      </c>
      <c r="AD56" s="9">
        <v>2</v>
      </c>
      <c r="AE56" s="9">
        <v>4</v>
      </c>
      <c r="AF56" s="9">
        <v>6</v>
      </c>
      <c r="AG56" s="9">
        <v>7</v>
      </c>
      <c r="AH56" s="9">
        <v>6</v>
      </c>
      <c r="AI56" s="9">
        <v>6</v>
      </c>
      <c r="AJ56" s="6"/>
    </row>
    <row r="57" spans="1:38" ht="13.5" customHeight="1" x14ac:dyDescent="0.2">
      <c r="A57" s="3"/>
      <c r="D57" s="1" t="s">
        <v>46</v>
      </c>
      <c r="W57" s="1"/>
      <c r="X57" s="9">
        <v>1</v>
      </c>
      <c r="Y57" s="9">
        <v>1</v>
      </c>
      <c r="Z57" s="9">
        <v>1</v>
      </c>
      <c r="AA57" s="9">
        <v>1</v>
      </c>
      <c r="AB57" s="9">
        <v>1</v>
      </c>
      <c r="AC57" s="9">
        <v>1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6"/>
    </row>
    <row r="58" spans="1:38" ht="13.5" customHeight="1" x14ac:dyDescent="0.2">
      <c r="A58" s="3"/>
      <c r="D58" s="1" t="s">
        <v>44</v>
      </c>
      <c r="W58" s="1"/>
      <c r="X58" s="9">
        <v>37</v>
      </c>
      <c r="Y58" s="9">
        <v>36</v>
      </c>
      <c r="Z58" s="9">
        <v>37</v>
      </c>
      <c r="AA58" s="9">
        <v>36</v>
      </c>
      <c r="AB58" s="9">
        <v>35</v>
      </c>
      <c r="AC58" s="9">
        <v>37</v>
      </c>
      <c r="AD58" s="9">
        <v>38</v>
      </c>
      <c r="AE58" s="9">
        <v>37</v>
      </c>
      <c r="AF58" s="9">
        <v>41</v>
      </c>
      <c r="AG58" s="9">
        <v>40</v>
      </c>
      <c r="AH58" s="9">
        <v>40</v>
      </c>
      <c r="AI58" s="9">
        <v>37</v>
      </c>
      <c r="AJ58" s="6"/>
    </row>
    <row r="59" spans="1:38" ht="13.5" customHeight="1" x14ac:dyDescent="0.2">
      <c r="A59" s="3"/>
      <c r="D59" s="1" t="s">
        <v>42</v>
      </c>
      <c r="W59" s="1"/>
      <c r="X59" s="9">
        <v>24</v>
      </c>
      <c r="Y59" s="9">
        <v>24</v>
      </c>
      <c r="Z59" s="9">
        <v>25</v>
      </c>
      <c r="AA59" s="9">
        <v>26</v>
      </c>
      <c r="AB59" s="9">
        <v>20</v>
      </c>
      <c r="AC59" s="9">
        <v>19</v>
      </c>
      <c r="AD59" s="9">
        <v>18</v>
      </c>
      <c r="AE59" s="9">
        <v>17</v>
      </c>
      <c r="AF59" s="9">
        <v>17</v>
      </c>
      <c r="AG59" s="9">
        <v>16</v>
      </c>
      <c r="AH59" s="9">
        <v>15</v>
      </c>
      <c r="AI59" s="9">
        <v>15</v>
      </c>
      <c r="AJ59" s="6"/>
    </row>
    <row r="60" spans="1:38" ht="13.5" customHeight="1" x14ac:dyDescent="0.2">
      <c r="A60" s="3"/>
      <c r="D60" s="1" t="s">
        <v>45</v>
      </c>
      <c r="W60" s="1"/>
      <c r="X60" s="9">
        <v>2</v>
      </c>
      <c r="Y60" s="9">
        <v>2</v>
      </c>
      <c r="Z60" s="9">
        <v>2</v>
      </c>
      <c r="AA60" s="9">
        <v>2</v>
      </c>
      <c r="AB60" s="9">
        <v>2</v>
      </c>
      <c r="AC60" s="9">
        <v>2</v>
      </c>
      <c r="AD60" s="9">
        <v>2</v>
      </c>
      <c r="AE60" s="9">
        <v>2</v>
      </c>
      <c r="AF60" s="9">
        <v>1</v>
      </c>
      <c r="AG60" s="9">
        <v>1</v>
      </c>
      <c r="AH60" s="9">
        <v>1</v>
      </c>
      <c r="AI60" s="9">
        <v>1</v>
      </c>
      <c r="AJ60" s="6"/>
    </row>
    <row r="61" spans="1:38" ht="13.5" customHeight="1" x14ac:dyDescent="0.2">
      <c r="A61" s="3"/>
      <c r="D61" s="1" t="s">
        <v>41</v>
      </c>
      <c r="W61" s="1"/>
      <c r="X61" s="9">
        <v>212</v>
      </c>
      <c r="Y61" s="9">
        <v>211</v>
      </c>
      <c r="Z61" s="9">
        <v>200</v>
      </c>
      <c r="AA61" s="9">
        <v>200</v>
      </c>
      <c r="AB61" s="9">
        <v>186</v>
      </c>
      <c r="AC61" s="9">
        <v>174</v>
      </c>
      <c r="AD61" s="9">
        <v>164</v>
      </c>
      <c r="AE61" s="9">
        <v>146</v>
      </c>
      <c r="AF61" s="9">
        <v>148</v>
      </c>
      <c r="AG61" s="9">
        <v>141</v>
      </c>
      <c r="AH61" s="9">
        <v>134</v>
      </c>
      <c r="AI61" s="9">
        <v>135</v>
      </c>
      <c r="AJ61" s="6"/>
    </row>
    <row r="62" spans="1:38" ht="13.5" customHeight="1" x14ac:dyDescent="0.2">
      <c r="A62" s="3"/>
      <c r="D62" s="1" t="s">
        <v>71</v>
      </c>
      <c r="W62" s="1"/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2</v>
      </c>
      <c r="AD62" s="9">
        <v>2</v>
      </c>
      <c r="AE62" s="9">
        <v>1</v>
      </c>
      <c r="AF62" s="9">
        <v>4</v>
      </c>
      <c r="AG62" s="9">
        <v>4</v>
      </c>
      <c r="AH62" s="9">
        <v>4</v>
      </c>
      <c r="AI62" s="9">
        <v>2</v>
      </c>
      <c r="AJ62" s="6"/>
    </row>
    <row r="63" spans="1:38" ht="13.5" customHeight="1" x14ac:dyDescent="0.2">
      <c r="A63" s="3"/>
      <c r="D63" s="1" t="s">
        <v>47</v>
      </c>
      <c r="W63" s="1"/>
      <c r="X63" s="5">
        <v>3</v>
      </c>
      <c r="Y63" s="5">
        <v>4</v>
      </c>
      <c r="Z63" s="5">
        <v>3</v>
      </c>
      <c r="AA63" s="5">
        <v>0</v>
      </c>
      <c r="AB63" s="5">
        <v>2</v>
      </c>
      <c r="AC63" s="5">
        <v>2</v>
      </c>
      <c r="AD63" s="5">
        <v>1</v>
      </c>
      <c r="AE63" s="5">
        <v>3</v>
      </c>
      <c r="AF63" s="5">
        <v>4</v>
      </c>
      <c r="AG63" s="5">
        <v>2</v>
      </c>
      <c r="AH63" s="5">
        <v>3</v>
      </c>
      <c r="AI63" s="5">
        <v>5</v>
      </c>
      <c r="AJ63" s="6"/>
    </row>
    <row r="64" spans="1:38" ht="13.5" customHeight="1" x14ac:dyDescent="0.2">
      <c r="A64" s="3"/>
      <c r="D64" s="2"/>
      <c r="W64" s="1"/>
      <c r="X64" s="9">
        <f t="shared" ref="X64:AC64" si="65">SUM(X55:X63)</f>
        <v>286</v>
      </c>
      <c r="Y64" s="9">
        <f t="shared" si="65"/>
        <v>286</v>
      </c>
      <c r="Z64" s="9">
        <f t="shared" si="65"/>
        <v>279</v>
      </c>
      <c r="AA64" s="9">
        <f t="shared" si="65"/>
        <v>277</v>
      </c>
      <c r="AB64" s="9">
        <f t="shared" si="65"/>
        <v>258</v>
      </c>
      <c r="AC64" s="9">
        <f t="shared" si="65"/>
        <v>248</v>
      </c>
      <c r="AD64" s="9">
        <f t="shared" ref="AD64:AE64" si="66">SUM(AD55:AD63)</f>
        <v>236</v>
      </c>
      <c r="AE64" s="9">
        <f t="shared" si="66"/>
        <v>224</v>
      </c>
      <c r="AF64" s="9">
        <f t="shared" ref="AF64" si="67">SUM(AF55:AF63)</f>
        <v>235</v>
      </c>
      <c r="AG64" s="9">
        <f t="shared" ref="AG64:AH64" si="68">SUM(AG55:AG63)</f>
        <v>222</v>
      </c>
      <c r="AH64" s="9">
        <f t="shared" si="68"/>
        <v>211</v>
      </c>
      <c r="AI64" s="9">
        <f t="shared" ref="AI64" si="69">SUM(AI55:AI63)</f>
        <v>212</v>
      </c>
      <c r="AJ64" s="6"/>
    </row>
    <row r="65" spans="1:38" ht="13.5" customHeight="1" x14ac:dyDescent="0.2">
      <c r="A65" s="3"/>
      <c r="C65" s="8" t="s">
        <v>48</v>
      </c>
      <c r="D65" s="8"/>
      <c r="W65" s="1"/>
      <c r="AJ65" s="6"/>
    </row>
    <row r="66" spans="1:38" ht="13.5" customHeight="1" x14ac:dyDescent="0.2">
      <c r="A66" s="3"/>
      <c r="D66" s="1" t="s">
        <v>27</v>
      </c>
      <c r="W66" s="1"/>
      <c r="X66" s="9">
        <v>403</v>
      </c>
      <c r="Y66" s="9">
        <v>420</v>
      </c>
      <c r="Z66" s="9">
        <v>432</v>
      </c>
      <c r="AA66" s="9">
        <v>463</v>
      </c>
      <c r="AB66" s="9">
        <v>392</v>
      </c>
      <c r="AC66" s="9">
        <v>384</v>
      </c>
      <c r="AD66" s="9">
        <v>329</v>
      </c>
      <c r="AE66" s="9">
        <v>354</v>
      </c>
      <c r="AF66" s="9">
        <v>284</v>
      </c>
      <c r="AG66" s="9">
        <v>323</v>
      </c>
      <c r="AH66" s="9">
        <v>307</v>
      </c>
      <c r="AI66" s="9">
        <v>324</v>
      </c>
      <c r="AJ66" s="6"/>
    </row>
    <row r="67" spans="1:38" ht="13.5" customHeight="1" x14ac:dyDescent="0.2">
      <c r="A67" s="3"/>
      <c r="D67" s="1" t="s">
        <v>28</v>
      </c>
      <c r="W67" s="1"/>
      <c r="X67" s="9">
        <v>3</v>
      </c>
      <c r="Y67" s="9">
        <v>1</v>
      </c>
      <c r="Z67" s="9">
        <v>3</v>
      </c>
      <c r="AA67" s="9">
        <v>4</v>
      </c>
      <c r="AB67" s="9">
        <v>3</v>
      </c>
      <c r="AC67" s="9">
        <v>2</v>
      </c>
      <c r="AD67" s="9">
        <v>0</v>
      </c>
      <c r="AE67" s="9">
        <v>3</v>
      </c>
      <c r="AF67" s="9">
        <v>1</v>
      </c>
      <c r="AG67" s="9">
        <v>1</v>
      </c>
      <c r="AH67" s="9">
        <v>2</v>
      </c>
      <c r="AI67" s="9">
        <v>1</v>
      </c>
      <c r="AJ67" s="6"/>
    </row>
    <row r="68" spans="1:38" ht="13.5" customHeight="1" x14ac:dyDescent="0.2">
      <c r="A68" s="3"/>
      <c r="D68" s="1" t="s">
        <v>29</v>
      </c>
      <c r="W68" s="1"/>
      <c r="X68" s="5">
        <v>35</v>
      </c>
      <c r="Y68" s="5">
        <v>25</v>
      </c>
      <c r="Z68" s="5">
        <v>22</v>
      </c>
      <c r="AA68" s="5">
        <v>22</v>
      </c>
      <c r="AB68" s="5">
        <v>28</v>
      </c>
      <c r="AC68" s="5">
        <v>33</v>
      </c>
      <c r="AD68" s="5">
        <v>30</v>
      </c>
      <c r="AE68" s="5">
        <v>27</v>
      </c>
      <c r="AF68" s="5">
        <v>0</v>
      </c>
      <c r="AG68" s="5">
        <v>0</v>
      </c>
      <c r="AH68" s="5">
        <v>0</v>
      </c>
      <c r="AI68" s="5">
        <v>0</v>
      </c>
      <c r="AJ68" s="6"/>
    </row>
    <row r="69" spans="1:38" ht="13.5" customHeight="1" x14ac:dyDescent="0.2">
      <c r="A69" s="3"/>
      <c r="W69" s="1"/>
      <c r="X69" s="9">
        <f t="shared" ref="X69:AC69" si="70">SUM(X66:X68)</f>
        <v>441</v>
      </c>
      <c r="Y69" s="9">
        <f t="shared" si="70"/>
        <v>446</v>
      </c>
      <c r="Z69" s="9">
        <f t="shared" si="70"/>
        <v>457</v>
      </c>
      <c r="AA69" s="9">
        <f t="shared" si="70"/>
        <v>489</v>
      </c>
      <c r="AB69" s="9">
        <f t="shared" si="70"/>
        <v>423</v>
      </c>
      <c r="AC69" s="9">
        <f t="shared" si="70"/>
        <v>419</v>
      </c>
      <c r="AD69" s="9">
        <f t="shared" ref="AD69:AE69" si="71">SUM(AD66:AD68)</f>
        <v>359</v>
      </c>
      <c r="AE69" s="9">
        <f t="shared" si="71"/>
        <v>384</v>
      </c>
      <c r="AF69" s="9">
        <f t="shared" ref="AF69" si="72">SUM(AF66:AF68)</f>
        <v>285</v>
      </c>
      <c r="AG69" s="9">
        <f t="shared" ref="AG69:AH69" si="73">SUM(AG66:AG68)</f>
        <v>324</v>
      </c>
      <c r="AH69" s="9">
        <f t="shared" si="73"/>
        <v>309</v>
      </c>
      <c r="AI69" s="9">
        <f t="shared" ref="AI69" si="74">SUM(AI66:AI68)</f>
        <v>325</v>
      </c>
      <c r="AJ69" s="6"/>
    </row>
    <row r="70" spans="1:38" ht="13.5" customHeight="1" x14ac:dyDescent="0.2">
      <c r="A70" s="3"/>
      <c r="D70" s="2"/>
      <c r="AJ70" s="6"/>
    </row>
    <row r="71" spans="1:38" ht="13.5" customHeight="1" x14ac:dyDescent="0.2">
      <c r="A71" s="3"/>
      <c r="E71" s="18"/>
      <c r="F71" s="18"/>
      <c r="G71" s="18"/>
      <c r="H71" s="18"/>
      <c r="I71" s="18"/>
      <c r="J71" s="18"/>
      <c r="AJ71" s="6"/>
    </row>
    <row r="72" spans="1:38" ht="13.5" customHeight="1" x14ac:dyDescent="0.2">
      <c r="A72" s="3"/>
      <c r="B72" s="4"/>
      <c r="C72" s="4"/>
      <c r="D72" s="4"/>
      <c r="E72" s="13" t="s">
        <v>2</v>
      </c>
      <c r="F72" s="13" t="s">
        <v>3</v>
      </c>
      <c r="G72" s="13" t="s">
        <v>4</v>
      </c>
      <c r="H72" s="13" t="s">
        <v>5</v>
      </c>
      <c r="I72" s="13" t="s">
        <v>6</v>
      </c>
      <c r="J72" s="13" t="s">
        <v>7</v>
      </c>
      <c r="K72" s="13" t="s">
        <v>8</v>
      </c>
      <c r="L72" s="13" t="s">
        <v>9</v>
      </c>
      <c r="M72" s="13" t="s">
        <v>10</v>
      </c>
      <c r="N72" s="13" t="s">
        <v>11</v>
      </c>
      <c r="O72" s="13" t="s">
        <v>12</v>
      </c>
      <c r="P72" s="13" t="s">
        <v>13</v>
      </c>
      <c r="Q72" s="13" t="s">
        <v>14</v>
      </c>
      <c r="R72" s="13" t="s">
        <v>15</v>
      </c>
      <c r="S72" s="13" t="s">
        <v>16</v>
      </c>
      <c r="T72" s="13" t="s">
        <v>17</v>
      </c>
      <c r="U72" s="13" t="s">
        <v>18</v>
      </c>
      <c r="V72" s="13" t="s">
        <v>19</v>
      </c>
      <c r="W72" s="13" t="s">
        <v>20</v>
      </c>
      <c r="X72" s="13" t="s">
        <v>21</v>
      </c>
      <c r="Y72" s="13" t="s">
        <v>22</v>
      </c>
      <c r="Z72" s="13" t="s">
        <v>78</v>
      </c>
      <c r="AA72" s="13" t="s">
        <v>79</v>
      </c>
      <c r="AB72" s="13" t="s">
        <v>80</v>
      </c>
      <c r="AC72" s="13" t="s">
        <v>81</v>
      </c>
      <c r="AD72" s="13" t="s">
        <v>82</v>
      </c>
      <c r="AE72" s="13" t="s">
        <v>83</v>
      </c>
      <c r="AF72" s="13" t="s">
        <v>84</v>
      </c>
      <c r="AG72" s="13" t="s">
        <v>88</v>
      </c>
      <c r="AH72" s="13" t="s">
        <v>89</v>
      </c>
      <c r="AI72" s="13" t="s">
        <v>90</v>
      </c>
      <c r="AJ72" s="6"/>
    </row>
    <row r="73" spans="1:38" ht="13.5" customHeight="1" x14ac:dyDescent="0.2">
      <c r="A73" s="3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6"/>
    </row>
    <row r="74" spans="1:38" ht="13.5" customHeight="1" x14ac:dyDescent="0.2">
      <c r="A74" s="3"/>
      <c r="B74" s="21" t="s">
        <v>49</v>
      </c>
      <c r="C74" s="27"/>
      <c r="D74" s="27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6"/>
    </row>
    <row r="75" spans="1:38" ht="13.5" customHeight="1" x14ac:dyDescent="0.2">
      <c r="A75" s="3"/>
      <c r="D75" s="1" t="s">
        <v>74</v>
      </c>
      <c r="W75" s="1"/>
      <c r="X75" s="9">
        <f t="shared" ref="X75:AC75" si="75">X91</f>
        <v>968</v>
      </c>
      <c r="Y75" s="9">
        <f t="shared" si="75"/>
        <v>975</v>
      </c>
      <c r="Z75" s="9">
        <f t="shared" si="75"/>
        <v>975</v>
      </c>
      <c r="AA75" s="9">
        <f t="shared" si="75"/>
        <v>942</v>
      </c>
      <c r="AB75" s="9">
        <f t="shared" si="75"/>
        <v>884</v>
      </c>
      <c r="AC75" s="9">
        <f t="shared" si="75"/>
        <v>898</v>
      </c>
      <c r="AD75" s="9">
        <f t="shared" ref="AD75:AE75" si="76">AD91</f>
        <v>908</v>
      </c>
      <c r="AE75" s="9">
        <f t="shared" si="76"/>
        <v>956</v>
      </c>
      <c r="AF75" s="9">
        <f t="shared" ref="AF75" si="77">AF91</f>
        <v>844</v>
      </c>
      <c r="AG75" s="9">
        <f t="shared" ref="AG75:AH75" si="78">AG91</f>
        <v>827</v>
      </c>
      <c r="AH75" s="9">
        <f t="shared" si="78"/>
        <v>821</v>
      </c>
      <c r="AI75" s="9">
        <f t="shared" ref="AI75" si="79">AI91</f>
        <v>845</v>
      </c>
      <c r="AJ75" s="6"/>
      <c r="AL75" s="31"/>
    </row>
    <row r="76" spans="1:38" ht="13.5" customHeight="1" x14ac:dyDescent="0.2">
      <c r="A76" s="3"/>
      <c r="D76" s="1" t="s">
        <v>76</v>
      </c>
      <c r="W76" s="1"/>
      <c r="X76" s="5">
        <f t="shared" ref="X76:AC76" si="80">X105</f>
        <v>398</v>
      </c>
      <c r="Y76" s="5">
        <f t="shared" si="80"/>
        <v>396</v>
      </c>
      <c r="Z76" s="5">
        <f t="shared" si="80"/>
        <v>301</v>
      </c>
      <c r="AA76" s="5">
        <f t="shared" si="80"/>
        <v>248</v>
      </c>
      <c r="AB76" s="5">
        <f t="shared" si="80"/>
        <v>219</v>
      </c>
      <c r="AC76" s="5">
        <f t="shared" si="80"/>
        <v>188</v>
      </c>
      <c r="AD76" s="5">
        <f t="shared" ref="AD76:AE76" si="81">AD105</f>
        <v>186</v>
      </c>
      <c r="AE76" s="5">
        <f t="shared" si="81"/>
        <v>204</v>
      </c>
      <c r="AF76" s="5">
        <f t="shared" ref="AF76" si="82">AF105</f>
        <v>130</v>
      </c>
      <c r="AG76" s="5">
        <f t="shared" ref="AG76:AH76" si="83">AG105</f>
        <v>159</v>
      </c>
      <c r="AH76" s="5">
        <f t="shared" si="83"/>
        <v>167</v>
      </c>
      <c r="AI76" s="5">
        <f t="shared" ref="AI76" si="84">AI105</f>
        <v>182</v>
      </c>
      <c r="AJ76" s="6"/>
      <c r="AL76" s="31"/>
    </row>
    <row r="77" spans="1:38" ht="13.5" customHeight="1" x14ac:dyDescent="0.2">
      <c r="A77" s="3"/>
      <c r="D77" s="2"/>
      <c r="W77" s="1"/>
      <c r="X77" s="9">
        <f t="shared" ref="X77:AC77" si="85">SUM(X75:X76)</f>
        <v>1366</v>
      </c>
      <c r="Y77" s="9">
        <f t="shared" si="85"/>
        <v>1371</v>
      </c>
      <c r="Z77" s="9">
        <f t="shared" si="85"/>
        <v>1276</v>
      </c>
      <c r="AA77" s="9">
        <f t="shared" si="85"/>
        <v>1190</v>
      </c>
      <c r="AB77" s="9">
        <f t="shared" si="85"/>
        <v>1103</v>
      </c>
      <c r="AC77" s="9">
        <f t="shared" si="85"/>
        <v>1086</v>
      </c>
      <c r="AD77" s="9">
        <f t="shared" ref="AD77:AE77" si="86">SUM(AD75:AD76)</f>
        <v>1094</v>
      </c>
      <c r="AE77" s="9">
        <f t="shared" si="86"/>
        <v>1160</v>
      </c>
      <c r="AF77" s="9">
        <f t="shared" ref="AF77" si="87">SUM(AF75:AF76)</f>
        <v>974</v>
      </c>
      <c r="AG77" s="9">
        <f t="shared" ref="AG77:AH77" si="88">SUM(AG75:AG76)</f>
        <v>986</v>
      </c>
      <c r="AH77" s="9">
        <f t="shared" si="88"/>
        <v>988</v>
      </c>
      <c r="AI77" s="9">
        <f t="shared" ref="AI77" si="89">SUM(AI75:AI76)</f>
        <v>1027</v>
      </c>
      <c r="AJ77" s="6"/>
    </row>
    <row r="78" spans="1:38" ht="13.5" customHeight="1" x14ac:dyDescent="0.2">
      <c r="A78" s="3"/>
      <c r="C78" s="8" t="s">
        <v>50</v>
      </c>
      <c r="D78" s="8"/>
      <c r="E78" s="15"/>
      <c r="F78" s="15"/>
      <c r="G78" s="15"/>
      <c r="H78" s="15"/>
      <c r="I78" s="15"/>
      <c r="J78" s="15"/>
      <c r="AJ78" s="6"/>
    </row>
    <row r="79" spans="1:38" ht="13.5" customHeight="1" x14ac:dyDescent="0.2">
      <c r="A79" s="3"/>
      <c r="D79" s="1" t="s">
        <v>51</v>
      </c>
      <c r="X79" s="9">
        <f>3+18+5</f>
        <v>26</v>
      </c>
      <c r="Y79" s="9">
        <v>25</v>
      </c>
      <c r="Z79" s="9">
        <v>19</v>
      </c>
      <c r="AA79" s="9">
        <v>15</v>
      </c>
      <c r="AB79" s="9">
        <v>16</v>
      </c>
      <c r="AC79" s="9">
        <v>16</v>
      </c>
      <c r="AD79" s="9">
        <v>17</v>
      </c>
      <c r="AE79" s="9">
        <v>17</v>
      </c>
      <c r="AF79" s="9">
        <v>18</v>
      </c>
      <c r="AG79" s="9">
        <v>15</v>
      </c>
      <c r="AH79" s="9">
        <v>16</v>
      </c>
      <c r="AI79" s="9">
        <v>14</v>
      </c>
      <c r="AJ79" s="6"/>
    </row>
    <row r="80" spans="1:38" ht="13.5" customHeight="1" x14ac:dyDescent="0.2">
      <c r="A80" s="3"/>
      <c r="D80" s="1" t="s">
        <v>52</v>
      </c>
      <c r="W80" s="1"/>
      <c r="X80" s="9">
        <v>27</v>
      </c>
      <c r="Y80" s="9">
        <v>26</v>
      </c>
      <c r="Z80" s="9">
        <v>7</v>
      </c>
      <c r="AA80" s="9">
        <v>6</v>
      </c>
      <c r="AB80" s="9">
        <v>8</v>
      </c>
      <c r="AC80" s="9">
        <v>8</v>
      </c>
      <c r="AD80" s="9">
        <v>8</v>
      </c>
      <c r="AE80" s="9">
        <v>6</v>
      </c>
      <c r="AF80" s="9">
        <v>8</v>
      </c>
      <c r="AG80" s="9">
        <v>18</v>
      </c>
      <c r="AH80" s="9">
        <v>6</v>
      </c>
      <c r="AI80" s="9">
        <v>6</v>
      </c>
      <c r="AJ80" s="6"/>
    </row>
    <row r="81" spans="1:36" ht="13.5" customHeight="1" x14ac:dyDescent="0.2">
      <c r="A81" s="3"/>
      <c r="D81" s="1" t="s">
        <v>53</v>
      </c>
      <c r="X81" s="9">
        <v>200</v>
      </c>
      <c r="Y81" s="9">
        <v>212</v>
      </c>
      <c r="Z81" s="9">
        <v>230</v>
      </c>
      <c r="AA81" s="9">
        <v>203</v>
      </c>
      <c r="AB81" s="9">
        <v>190</v>
      </c>
      <c r="AC81" s="9">
        <v>195</v>
      </c>
      <c r="AD81" s="9">
        <v>125</v>
      </c>
      <c r="AE81" s="9">
        <v>138</v>
      </c>
      <c r="AF81" s="9">
        <v>127</v>
      </c>
      <c r="AG81" s="9">
        <v>130</v>
      </c>
      <c r="AH81" s="9">
        <v>132</v>
      </c>
      <c r="AI81" s="9">
        <v>143</v>
      </c>
      <c r="AJ81" s="6"/>
    </row>
    <row r="82" spans="1:36" ht="13.5" customHeight="1" x14ac:dyDescent="0.2">
      <c r="A82" s="3"/>
      <c r="D82" s="1" t="s">
        <v>54</v>
      </c>
      <c r="X82" s="9">
        <v>66</v>
      </c>
      <c r="Y82" s="9">
        <v>47</v>
      </c>
      <c r="Z82" s="9">
        <v>80</v>
      </c>
      <c r="AA82" s="9">
        <v>84</v>
      </c>
      <c r="AB82" s="9">
        <v>77</v>
      </c>
      <c r="AC82" s="9">
        <v>79</v>
      </c>
      <c r="AD82" s="9">
        <v>126</v>
      </c>
      <c r="AE82" s="9">
        <v>149</v>
      </c>
      <c r="AF82" s="9">
        <v>126</v>
      </c>
      <c r="AG82" s="9">
        <v>132</v>
      </c>
      <c r="AH82" s="9">
        <v>150</v>
      </c>
      <c r="AI82" s="9">
        <v>162</v>
      </c>
      <c r="AJ82" s="6"/>
    </row>
    <row r="83" spans="1:36" ht="13.5" customHeight="1" x14ac:dyDescent="0.2">
      <c r="A83" s="3"/>
      <c r="D83" s="1" t="s">
        <v>77</v>
      </c>
      <c r="X83" s="9">
        <v>109</v>
      </c>
      <c r="Y83" s="9">
        <v>99</v>
      </c>
      <c r="Z83" s="9">
        <v>82</v>
      </c>
      <c r="AA83" s="9">
        <v>92</v>
      </c>
      <c r="AB83" s="9">
        <v>93</v>
      </c>
      <c r="AC83" s="9">
        <v>94</v>
      </c>
      <c r="AD83" s="9">
        <v>108</v>
      </c>
      <c r="AE83" s="9">
        <v>119</v>
      </c>
      <c r="AF83" s="9">
        <v>106</v>
      </c>
      <c r="AG83" s="9">
        <v>108</v>
      </c>
      <c r="AH83" s="9">
        <v>109</v>
      </c>
      <c r="AI83" s="9">
        <v>112</v>
      </c>
      <c r="AJ83" s="6"/>
    </row>
    <row r="84" spans="1:36" ht="13.5" customHeight="1" x14ac:dyDescent="0.2">
      <c r="A84" s="3"/>
      <c r="D84" s="1" t="s">
        <v>55</v>
      </c>
      <c r="X84" s="9">
        <v>125</v>
      </c>
      <c r="Y84" s="9">
        <v>167</v>
      </c>
      <c r="Z84" s="9">
        <v>174</v>
      </c>
      <c r="AA84" s="9">
        <v>198</v>
      </c>
      <c r="AB84" s="9">
        <v>204</v>
      </c>
      <c r="AC84" s="9">
        <v>211</v>
      </c>
      <c r="AD84" s="9">
        <v>222</v>
      </c>
      <c r="AE84" s="9">
        <v>219</v>
      </c>
      <c r="AF84" s="9">
        <v>201</v>
      </c>
      <c r="AG84" s="9">
        <v>200</v>
      </c>
      <c r="AH84" s="9">
        <v>208</v>
      </c>
      <c r="AI84" s="9">
        <v>215</v>
      </c>
      <c r="AJ84" s="6"/>
    </row>
    <row r="85" spans="1:36" ht="13.5" customHeight="1" x14ac:dyDescent="0.2">
      <c r="A85" s="3"/>
      <c r="D85" s="1" t="s">
        <v>56</v>
      </c>
      <c r="X85" s="9">
        <v>15</v>
      </c>
      <c r="Y85" s="9">
        <v>16</v>
      </c>
      <c r="Z85" s="9">
        <v>13</v>
      </c>
      <c r="AA85" s="9">
        <v>13</v>
      </c>
      <c r="AB85" s="9">
        <v>12</v>
      </c>
      <c r="AC85" s="9">
        <v>20</v>
      </c>
      <c r="AD85" s="9">
        <v>16</v>
      </c>
      <c r="AE85" s="9">
        <v>19</v>
      </c>
      <c r="AF85" s="9">
        <v>19</v>
      </c>
      <c r="AG85" s="9">
        <v>17</v>
      </c>
      <c r="AH85" s="9">
        <v>20</v>
      </c>
      <c r="AI85" s="9">
        <v>26</v>
      </c>
      <c r="AJ85" s="6"/>
    </row>
    <row r="86" spans="1:36" ht="13.5" customHeight="1" x14ac:dyDescent="0.2">
      <c r="A86" s="3"/>
      <c r="D86" s="1" t="s">
        <v>57</v>
      </c>
      <c r="X86" s="9">
        <v>107</v>
      </c>
      <c r="Y86" s="9">
        <v>116</v>
      </c>
      <c r="Z86" s="9">
        <v>116</v>
      </c>
      <c r="AA86" s="9">
        <v>105</v>
      </c>
      <c r="AB86" s="9">
        <v>90</v>
      </c>
      <c r="AC86" s="9">
        <v>87</v>
      </c>
      <c r="AD86" s="9">
        <v>95</v>
      </c>
      <c r="AE86" s="9">
        <v>99</v>
      </c>
      <c r="AF86" s="9">
        <v>81</v>
      </c>
      <c r="AG86" s="9">
        <v>76</v>
      </c>
      <c r="AH86" s="9">
        <v>67</v>
      </c>
      <c r="AI86" s="9">
        <v>63</v>
      </c>
      <c r="AJ86" s="6"/>
    </row>
    <row r="87" spans="1:36" ht="13.5" customHeight="1" x14ac:dyDescent="0.2">
      <c r="A87" s="3"/>
      <c r="D87" s="1" t="s">
        <v>58</v>
      </c>
      <c r="X87" s="9">
        <v>3</v>
      </c>
      <c r="Y87" s="9">
        <v>3</v>
      </c>
      <c r="Z87" s="9">
        <v>2</v>
      </c>
      <c r="AA87" s="9">
        <v>1</v>
      </c>
      <c r="AB87" s="9">
        <v>1</v>
      </c>
      <c r="AC87" s="9">
        <v>1</v>
      </c>
      <c r="AD87" s="9">
        <v>2</v>
      </c>
      <c r="AE87" s="9">
        <v>2</v>
      </c>
      <c r="AF87" s="9">
        <v>0</v>
      </c>
      <c r="AG87" s="9">
        <v>0</v>
      </c>
      <c r="AH87" s="9">
        <v>0</v>
      </c>
      <c r="AI87" s="9">
        <v>0</v>
      </c>
      <c r="AJ87" s="6"/>
    </row>
    <row r="88" spans="1:36" ht="13.5" customHeight="1" x14ac:dyDescent="0.2">
      <c r="A88" s="3"/>
      <c r="D88" s="1" t="s">
        <v>59</v>
      </c>
      <c r="X88" s="9">
        <v>240</v>
      </c>
      <c r="Y88" s="9">
        <v>223</v>
      </c>
      <c r="Z88" s="9">
        <v>204</v>
      </c>
      <c r="AA88" s="9">
        <v>178</v>
      </c>
      <c r="AB88" s="9">
        <v>157</v>
      </c>
      <c r="AC88" s="9">
        <v>149</v>
      </c>
      <c r="AD88" s="9">
        <v>145</v>
      </c>
      <c r="AE88" s="9">
        <v>146</v>
      </c>
      <c r="AF88" s="9">
        <v>121</v>
      </c>
      <c r="AG88" s="9">
        <v>98</v>
      </c>
      <c r="AH88" s="9">
        <v>89</v>
      </c>
      <c r="AI88" s="9">
        <v>87</v>
      </c>
      <c r="AJ88" s="6"/>
    </row>
    <row r="89" spans="1:36" ht="13.5" customHeight="1" x14ac:dyDescent="0.2">
      <c r="A89" s="3"/>
      <c r="D89" s="1" t="s">
        <v>60</v>
      </c>
      <c r="X89" s="9">
        <v>39</v>
      </c>
      <c r="Y89" s="9">
        <v>35</v>
      </c>
      <c r="Z89" s="9">
        <v>43</v>
      </c>
      <c r="AA89" s="9">
        <v>42</v>
      </c>
      <c r="AB89" s="9">
        <v>32</v>
      </c>
      <c r="AC89" s="9">
        <v>33</v>
      </c>
      <c r="AD89" s="9">
        <v>41</v>
      </c>
      <c r="AE89" s="9">
        <v>39</v>
      </c>
      <c r="AF89" s="9">
        <v>35</v>
      </c>
      <c r="AG89" s="9">
        <v>31</v>
      </c>
      <c r="AH89" s="9">
        <v>22</v>
      </c>
      <c r="AI89" s="9">
        <v>15</v>
      </c>
      <c r="AJ89" s="6"/>
    </row>
    <row r="90" spans="1:36" ht="13.5" customHeight="1" x14ac:dyDescent="0.2">
      <c r="A90" s="3"/>
      <c r="D90" s="1" t="s">
        <v>61</v>
      </c>
      <c r="W90" s="1"/>
      <c r="X90" s="5">
        <v>11</v>
      </c>
      <c r="Y90" s="5">
        <v>6</v>
      </c>
      <c r="Z90" s="5">
        <v>5</v>
      </c>
      <c r="AA90" s="5">
        <v>5</v>
      </c>
      <c r="AB90" s="5">
        <v>4</v>
      </c>
      <c r="AC90" s="5">
        <v>5</v>
      </c>
      <c r="AD90" s="5">
        <v>3</v>
      </c>
      <c r="AE90" s="5">
        <v>3</v>
      </c>
      <c r="AF90" s="5">
        <v>2</v>
      </c>
      <c r="AG90" s="5">
        <v>2</v>
      </c>
      <c r="AH90" s="5">
        <v>2</v>
      </c>
      <c r="AI90" s="5">
        <v>2</v>
      </c>
      <c r="AJ90" s="6"/>
    </row>
    <row r="91" spans="1:36" ht="13.5" customHeight="1" x14ac:dyDescent="0.2">
      <c r="A91" s="3"/>
      <c r="D91" s="2"/>
      <c r="W91" s="1"/>
      <c r="X91" s="9">
        <f t="shared" ref="X91:AC91" si="90">SUM(X79:X90)</f>
        <v>968</v>
      </c>
      <c r="Y91" s="9">
        <f t="shared" si="90"/>
        <v>975</v>
      </c>
      <c r="Z91" s="9">
        <f t="shared" si="90"/>
        <v>975</v>
      </c>
      <c r="AA91" s="9">
        <f t="shared" si="90"/>
        <v>942</v>
      </c>
      <c r="AB91" s="9">
        <f t="shared" si="90"/>
        <v>884</v>
      </c>
      <c r="AC91" s="9">
        <f t="shared" si="90"/>
        <v>898</v>
      </c>
      <c r="AD91" s="9">
        <f t="shared" ref="AD91:AE91" si="91">SUM(AD79:AD90)</f>
        <v>908</v>
      </c>
      <c r="AE91" s="9">
        <f t="shared" si="91"/>
        <v>956</v>
      </c>
      <c r="AF91" s="9">
        <f t="shared" ref="AF91" si="92">SUM(AF79:AF90)</f>
        <v>844</v>
      </c>
      <c r="AG91" s="9">
        <f t="shared" ref="AG91:AH91" si="93">SUM(AG79:AG90)</f>
        <v>827</v>
      </c>
      <c r="AH91" s="9">
        <f t="shared" si="93"/>
        <v>821</v>
      </c>
      <c r="AI91" s="9">
        <f t="shared" ref="AI91" si="94">SUM(AI79:AI90)</f>
        <v>845</v>
      </c>
      <c r="AJ91" s="6"/>
    </row>
    <row r="92" spans="1:36" ht="13.5" customHeight="1" x14ac:dyDescent="0.2">
      <c r="A92" s="3"/>
      <c r="C92" s="8" t="s">
        <v>62</v>
      </c>
      <c r="D92" s="8"/>
      <c r="E92" s="15"/>
      <c r="F92" s="15"/>
      <c r="G92" s="15"/>
      <c r="H92" s="15"/>
      <c r="I92" s="15"/>
      <c r="J92" s="15"/>
      <c r="AJ92" s="6"/>
    </row>
    <row r="93" spans="1:36" ht="13.5" customHeight="1" x14ac:dyDescent="0.2">
      <c r="A93" s="3"/>
      <c r="D93" s="1" t="s">
        <v>51</v>
      </c>
      <c r="X93" s="9">
        <f>0+0+0</f>
        <v>0</v>
      </c>
      <c r="Y93" s="9">
        <v>0</v>
      </c>
      <c r="Z93" s="9">
        <v>0</v>
      </c>
      <c r="AA93" s="9">
        <v>1</v>
      </c>
      <c r="AB93" s="9">
        <v>1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6"/>
    </row>
    <row r="94" spans="1:36" ht="13.5" customHeight="1" x14ac:dyDescent="0.2">
      <c r="A94" s="3"/>
      <c r="D94" s="1" t="s">
        <v>52</v>
      </c>
      <c r="X94" s="9">
        <v>143</v>
      </c>
      <c r="Y94" s="9">
        <v>119</v>
      </c>
      <c r="Z94" s="9">
        <v>54</v>
      </c>
      <c r="AA94" s="9">
        <v>23</v>
      </c>
      <c r="AB94" s="9">
        <v>7</v>
      </c>
      <c r="AC94" s="9">
        <v>4</v>
      </c>
      <c r="AD94" s="9">
        <v>3</v>
      </c>
      <c r="AE94" s="9">
        <v>4</v>
      </c>
      <c r="AF94" s="9">
        <v>13</v>
      </c>
      <c r="AG94" s="9">
        <v>10</v>
      </c>
      <c r="AH94" s="9">
        <v>17</v>
      </c>
      <c r="AI94" s="9">
        <v>17</v>
      </c>
      <c r="AJ94" s="6"/>
    </row>
    <row r="95" spans="1:36" ht="13.5" customHeight="1" x14ac:dyDescent="0.2">
      <c r="A95" s="3"/>
      <c r="D95" s="1" t="s">
        <v>53</v>
      </c>
      <c r="X95" s="9">
        <v>10</v>
      </c>
      <c r="Y95" s="9">
        <v>14</v>
      </c>
      <c r="Z95" s="9">
        <v>10</v>
      </c>
      <c r="AA95" s="9">
        <v>14</v>
      </c>
      <c r="AB95" s="9">
        <v>18</v>
      </c>
      <c r="AC95" s="9">
        <v>9</v>
      </c>
      <c r="AD95" s="9">
        <v>7</v>
      </c>
      <c r="AE95" s="9">
        <v>6</v>
      </c>
      <c r="AF95" s="9">
        <v>5</v>
      </c>
      <c r="AG95" s="9">
        <v>3</v>
      </c>
      <c r="AH95" s="9">
        <v>2</v>
      </c>
      <c r="AI95" s="9">
        <v>3</v>
      </c>
      <c r="AJ95" s="6"/>
    </row>
    <row r="96" spans="1:36" ht="13.5" customHeight="1" x14ac:dyDescent="0.2">
      <c r="A96" s="3"/>
      <c r="D96" s="1" t="s">
        <v>54</v>
      </c>
      <c r="X96" s="9">
        <v>16</v>
      </c>
      <c r="Y96" s="9">
        <v>5</v>
      </c>
      <c r="Z96" s="9">
        <v>9</v>
      </c>
      <c r="AA96" s="9">
        <v>10</v>
      </c>
      <c r="AB96" s="9">
        <v>10</v>
      </c>
      <c r="AC96" s="9">
        <v>9</v>
      </c>
      <c r="AD96" s="9">
        <v>6</v>
      </c>
      <c r="AE96" s="9">
        <v>5</v>
      </c>
      <c r="AF96" s="9">
        <v>4</v>
      </c>
      <c r="AG96" s="9">
        <v>7</v>
      </c>
      <c r="AH96" s="9">
        <v>7</v>
      </c>
      <c r="AI96" s="9">
        <v>5</v>
      </c>
      <c r="AJ96" s="6"/>
    </row>
    <row r="97" spans="1:36" ht="13.5" customHeight="1" x14ac:dyDescent="0.2">
      <c r="A97" s="3"/>
      <c r="D97" s="1" t="s">
        <v>77</v>
      </c>
      <c r="X97" s="9">
        <v>36</v>
      </c>
      <c r="Y97" s="9">
        <v>35</v>
      </c>
      <c r="Z97" s="9">
        <v>38</v>
      </c>
      <c r="AA97" s="9">
        <v>27</v>
      </c>
      <c r="AB97" s="9">
        <v>26</v>
      </c>
      <c r="AC97" s="9">
        <v>29</v>
      </c>
      <c r="AD97" s="9">
        <v>32</v>
      </c>
      <c r="AE97" s="9">
        <v>37</v>
      </c>
      <c r="AF97" s="9">
        <v>39</v>
      </c>
      <c r="AG97" s="9">
        <v>31</v>
      </c>
      <c r="AH97" s="9">
        <v>24</v>
      </c>
      <c r="AI97" s="9">
        <v>22</v>
      </c>
      <c r="AJ97" s="6"/>
    </row>
    <row r="98" spans="1:36" ht="13.5" customHeight="1" x14ac:dyDescent="0.2">
      <c r="A98" s="3"/>
      <c r="D98" s="1" t="s">
        <v>55</v>
      </c>
      <c r="X98" s="9">
        <v>70</v>
      </c>
      <c r="Y98" s="9">
        <v>52</v>
      </c>
      <c r="Z98" s="9">
        <v>45</v>
      </c>
      <c r="AA98" s="9">
        <v>40</v>
      </c>
      <c r="AB98" s="9">
        <v>35</v>
      </c>
      <c r="AC98" s="9">
        <v>29</v>
      </c>
      <c r="AD98" s="9">
        <v>32</v>
      </c>
      <c r="AE98" s="9">
        <f>13+21</f>
        <v>34</v>
      </c>
      <c r="AF98" s="9">
        <v>29</v>
      </c>
      <c r="AG98" s="9">
        <v>31</v>
      </c>
      <c r="AH98" s="9">
        <v>35</v>
      </c>
      <c r="AI98" s="9">
        <v>25</v>
      </c>
      <c r="AJ98" s="6"/>
    </row>
    <row r="99" spans="1:36" ht="13.5" customHeight="1" x14ac:dyDescent="0.2">
      <c r="A99" s="3"/>
      <c r="D99" s="1" t="s">
        <v>56</v>
      </c>
      <c r="X99" s="9">
        <v>0</v>
      </c>
      <c r="Y99" s="9">
        <v>1</v>
      </c>
      <c r="Z99" s="9">
        <v>2</v>
      </c>
      <c r="AA99" s="9">
        <v>3</v>
      </c>
      <c r="AB99" s="9">
        <v>5</v>
      </c>
      <c r="AC99" s="9">
        <v>3</v>
      </c>
      <c r="AD99" s="9">
        <v>3</v>
      </c>
      <c r="AE99" s="9">
        <v>3</v>
      </c>
      <c r="AF99" s="9">
        <v>1</v>
      </c>
      <c r="AG99" s="9">
        <v>2</v>
      </c>
      <c r="AH99" s="9">
        <v>4</v>
      </c>
      <c r="AI99" s="9">
        <v>4</v>
      </c>
      <c r="AJ99" s="6"/>
    </row>
    <row r="100" spans="1:36" ht="13.5" customHeight="1" x14ac:dyDescent="0.2">
      <c r="A100" s="3"/>
      <c r="D100" s="1" t="s">
        <v>57</v>
      </c>
      <c r="X100" s="9">
        <v>42</v>
      </c>
      <c r="Y100" s="9">
        <v>44</v>
      </c>
      <c r="Z100" s="9">
        <v>12</v>
      </c>
      <c r="AA100" s="9">
        <v>14</v>
      </c>
      <c r="AB100" s="9">
        <v>12</v>
      </c>
      <c r="AC100" s="9">
        <v>10</v>
      </c>
      <c r="AD100" s="9">
        <v>17</v>
      </c>
      <c r="AE100" s="9">
        <v>14</v>
      </c>
      <c r="AF100" s="9">
        <v>4</v>
      </c>
      <c r="AG100" s="9">
        <v>6</v>
      </c>
      <c r="AH100" s="9">
        <v>8</v>
      </c>
      <c r="AI100" s="9">
        <v>14</v>
      </c>
      <c r="AJ100" s="6"/>
    </row>
    <row r="101" spans="1:36" ht="13.5" customHeight="1" x14ac:dyDescent="0.2">
      <c r="A101" s="3"/>
      <c r="D101" s="1" t="s">
        <v>58</v>
      </c>
      <c r="X101" s="9">
        <v>10</v>
      </c>
      <c r="Y101" s="9">
        <v>9</v>
      </c>
      <c r="Z101" s="9">
        <v>10</v>
      </c>
      <c r="AA101" s="9">
        <v>9</v>
      </c>
      <c r="AB101" s="9">
        <v>3</v>
      </c>
      <c r="AC101" s="9">
        <v>2</v>
      </c>
      <c r="AD101" s="9">
        <v>0</v>
      </c>
      <c r="AE101" s="9">
        <v>0</v>
      </c>
      <c r="AF101" s="9">
        <v>0</v>
      </c>
      <c r="AG101" s="9">
        <v>1</v>
      </c>
      <c r="AH101" s="9">
        <v>2</v>
      </c>
      <c r="AI101" s="9">
        <v>2</v>
      </c>
      <c r="AJ101" s="6"/>
    </row>
    <row r="102" spans="1:36" ht="13.5" customHeight="1" x14ac:dyDescent="0.2">
      <c r="A102" s="3"/>
      <c r="D102" s="1" t="s">
        <v>59</v>
      </c>
      <c r="X102" s="9">
        <v>51</v>
      </c>
      <c r="Y102" s="9">
        <v>73</v>
      </c>
      <c r="Z102" s="9">
        <v>83</v>
      </c>
      <c r="AA102" s="9">
        <v>72</v>
      </c>
      <c r="AB102" s="9">
        <v>61</v>
      </c>
      <c r="AC102" s="9">
        <v>57</v>
      </c>
      <c r="AD102" s="9">
        <v>45</v>
      </c>
      <c r="AE102" s="9">
        <v>62</v>
      </c>
      <c r="AF102" s="9">
        <v>33</v>
      </c>
      <c r="AG102" s="9">
        <v>40</v>
      </c>
      <c r="AH102" s="9">
        <v>38</v>
      </c>
      <c r="AI102" s="9">
        <v>57</v>
      </c>
      <c r="AJ102" s="6"/>
    </row>
    <row r="103" spans="1:36" ht="13.5" customHeight="1" x14ac:dyDescent="0.2">
      <c r="A103" s="3"/>
      <c r="D103" s="1" t="s">
        <v>60</v>
      </c>
      <c r="X103" s="9">
        <v>17</v>
      </c>
      <c r="Y103" s="9">
        <v>39</v>
      </c>
      <c r="Z103" s="9">
        <v>34</v>
      </c>
      <c r="AA103" s="9">
        <v>32</v>
      </c>
      <c r="AB103" s="9">
        <v>36</v>
      </c>
      <c r="AC103" s="9">
        <v>33</v>
      </c>
      <c r="AD103" s="9">
        <v>38</v>
      </c>
      <c r="AE103" s="9">
        <v>36</v>
      </c>
      <c r="AF103" s="9">
        <v>1</v>
      </c>
      <c r="AG103" s="9">
        <v>26</v>
      </c>
      <c r="AH103" s="9">
        <v>28</v>
      </c>
      <c r="AI103" s="9">
        <v>32</v>
      </c>
      <c r="AJ103" s="6"/>
    </row>
    <row r="104" spans="1:36" ht="13.5" customHeight="1" x14ac:dyDescent="0.2">
      <c r="A104" s="3"/>
      <c r="D104" s="1" t="s">
        <v>61</v>
      </c>
      <c r="W104" s="1"/>
      <c r="X104" s="5">
        <v>3</v>
      </c>
      <c r="Y104" s="5">
        <v>5</v>
      </c>
      <c r="Z104" s="5">
        <v>4</v>
      </c>
      <c r="AA104" s="5">
        <v>3</v>
      </c>
      <c r="AB104" s="5">
        <v>5</v>
      </c>
      <c r="AC104" s="5">
        <v>3</v>
      </c>
      <c r="AD104" s="5">
        <v>3</v>
      </c>
      <c r="AE104" s="5">
        <v>3</v>
      </c>
      <c r="AF104" s="5">
        <v>1</v>
      </c>
      <c r="AG104" s="5">
        <v>2</v>
      </c>
      <c r="AH104" s="5">
        <v>2</v>
      </c>
      <c r="AI104" s="5">
        <v>1</v>
      </c>
      <c r="AJ104" s="6"/>
    </row>
    <row r="105" spans="1:36" ht="13.5" customHeight="1" x14ac:dyDescent="0.2">
      <c r="A105" s="3"/>
      <c r="D105" s="2"/>
      <c r="W105" s="1"/>
      <c r="X105" s="9">
        <f t="shared" ref="X105:AC105" si="95">SUM(X93:X104)</f>
        <v>398</v>
      </c>
      <c r="Y105" s="9">
        <f t="shared" si="95"/>
        <v>396</v>
      </c>
      <c r="Z105" s="9">
        <f t="shared" si="95"/>
        <v>301</v>
      </c>
      <c r="AA105" s="9">
        <f t="shared" si="95"/>
        <v>248</v>
      </c>
      <c r="AB105" s="9">
        <f t="shared" si="95"/>
        <v>219</v>
      </c>
      <c r="AC105" s="9">
        <f t="shared" si="95"/>
        <v>188</v>
      </c>
      <c r="AD105" s="9">
        <f t="shared" ref="AD105:AE105" si="96">SUM(AD93:AD104)</f>
        <v>186</v>
      </c>
      <c r="AE105" s="9">
        <f t="shared" si="96"/>
        <v>204</v>
      </c>
      <c r="AF105" s="9">
        <f t="shared" ref="AF105" si="97">SUM(AF93:AF104)</f>
        <v>130</v>
      </c>
      <c r="AG105" s="9">
        <f t="shared" ref="AG105:AH105" si="98">SUM(AG93:AG104)</f>
        <v>159</v>
      </c>
      <c r="AH105" s="9">
        <f t="shared" si="98"/>
        <v>167</v>
      </c>
      <c r="AI105" s="9">
        <f t="shared" ref="AI105" si="99">SUM(AI93:AI104)</f>
        <v>182</v>
      </c>
      <c r="AJ105" s="6"/>
    </row>
    <row r="106" spans="1:36" ht="13.5" customHeight="1" x14ac:dyDescent="0.2">
      <c r="A106" s="3"/>
      <c r="D106" s="2"/>
      <c r="W106" s="1"/>
      <c r="AJ106" s="6"/>
    </row>
    <row r="107" spans="1:36" ht="13.5" customHeight="1" x14ac:dyDescent="0.2">
      <c r="A107" s="3"/>
      <c r="B107" s="21" t="s">
        <v>63</v>
      </c>
      <c r="C107" s="27"/>
      <c r="D107" s="27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6"/>
    </row>
    <row r="108" spans="1:36" ht="13.5" customHeight="1" x14ac:dyDescent="0.2">
      <c r="A108" s="3"/>
      <c r="D108" s="1" t="s">
        <v>64</v>
      </c>
      <c r="X108" s="9">
        <v>184</v>
      </c>
      <c r="Y108" s="9">
        <v>185</v>
      </c>
      <c r="Z108" s="9">
        <v>182</v>
      </c>
      <c r="AA108" s="9">
        <v>173</v>
      </c>
      <c r="AB108" s="9">
        <v>170</v>
      </c>
      <c r="AC108" s="9">
        <v>152</v>
      </c>
      <c r="AD108" s="9">
        <v>150</v>
      </c>
      <c r="AE108" s="9">
        <v>146</v>
      </c>
      <c r="AF108" s="9">
        <v>121</v>
      </c>
      <c r="AG108" s="9">
        <v>122</v>
      </c>
      <c r="AH108" s="9">
        <v>122</v>
      </c>
      <c r="AI108" s="9">
        <v>109</v>
      </c>
      <c r="AJ108" s="6"/>
    </row>
    <row r="109" spans="1:36" ht="13.5" customHeight="1" x14ac:dyDescent="0.2">
      <c r="A109" s="3"/>
      <c r="D109" s="1" t="s">
        <v>28</v>
      </c>
      <c r="X109" s="9">
        <v>152</v>
      </c>
      <c r="Y109" s="9">
        <v>148</v>
      </c>
      <c r="Z109" s="9">
        <v>143</v>
      </c>
      <c r="AA109" s="9">
        <v>156</v>
      </c>
      <c r="AB109" s="9">
        <v>115</v>
      </c>
      <c r="AC109" s="9">
        <v>91</v>
      </c>
      <c r="AD109" s="9">
        <v>82</v>
      </c>
      <c r="AE109" s="9">
        <v>82</v>
      </c>
      <c r="AF109" s="9">
        <v>74</v>
      </c>
      <c r="AG109" s="9">
        <v>88</v>
      </c>
      <c r="AH109" s="9">
        <v>84</v>
      </c>
      <c r="AI109" s="9">
        <v>77</v>
      </c>
      <c r="AJ109" s="6"/>
    </row>
    <row r="110" spans="1:36" ht="13.5" customHeight="1" x14ac:dyDescent="0.2">
      <c r="A110" s="3"/>
      <c r="D110" s="1" t="s">
        <v>65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>
        <v>51</v>
      </c>
      <c r="Y110" s="5">
        <v>42</v>
      </c>
      <c r="Z110" s="5">
        <v>48</v>
      </c>
      <c r="AA110" s="5">
        <v>45</v>
      </c>
      <c r="AB110" s="5">
        <v>66</v>
      </c>
      <c r="AC110" s="5">
        <v>66</v>
      </c>
      <c r="AD110" s="5">
        <v>59</v>
      </c>
      <c r="AE110" s="5">
        <v>67</v>
      </c>
      <c r="AF110" s="5">
        <v>44</v>
      </c>
      <c r="AG110" s="5">
        <v>42</v>
      </c>
      <c r="AH110" s="5">
        <v>59</v>
      </c>
      <c r="AI110" s="5">
        <v>24</v>
      </c>
      <c r="AJ110" s="6"/>
    </row>
    <row r="111" spans="1:36" ht="13.5" customHeight="1" x14ac:dyDescent="0.2">
      <c r="A111" s="3"/>
      <c r="E111" s="9">
        <v>175</v>
      </c>
      <c r="F111" s="9">
        <v>186</v>
      </c>
      <c r="G111" s="9">
        <v>191</v>
      </c>
      <c r="H111" s="9">
        <v>167</v>
      </c>
      <c r="I111" s="9">
        <v>175</v>
      </c>
      <c r="J111" s="9">
        <v>175</v>
      </c>
      <c r="K111" s="9">
        <v>208</v>
      </c>
      <c r="L111" s="9">
        <v>250</v>
      </c>
      <c r="M111" s="9">
        <v>283</v>
      </c>
      <c r="N111" s="9">
        <v>294</v>
      </c>
      <c r="O111" s="9">
        <v>282</v>
      </c>
      <c r="P111" s="9">
        <v>283</v>
      </c>
      <c r="Q111" s="9">
        <v>295</v>
      </c>
      <c r="R111" s="9">
        <v>337</v>
      </c>
      <c r="S111" s="9">
        <v>353</v>
      </c>
      <c r="T111" s="9">
        <v>351</v>
      </c>
      <c r="U111" s="9">
        <v>363</v>
      </c>
      <c r="V111" s="9">
        <v>404</v>
      </c>
      <c r="W111" s="9">
        <v>401</v>
      </c>
      <c r="X111" s="9">
        <f t="shared" ref="X111:AC111" si="100">SUM(X108:X110)</f>
        <v>387</v>
      </c>
      <c r="Y111" s="9">
        <f t="shared" si="100"/>
        <v>375</v>
      </c>
      <c r="Z111" s="9">
        <f t="shared" si="100"/>
        <v>373</v>
      </c>
      <c r="AA111" s="9">
        <f t="shared" si="100"/>
        <v>374</v>
      </c>
      <c r="AB111" s="9">
        <f t="shared" si="100"/>
        <v>351</v>
      </c>
      <c r="AC111" s="9">
        <f t="shared" si="100"/>
        <v>309</v>
      </c>
      <c r="AD111" s="9">
        <f t="shared" ref="AD111:AE111" si="101">SUM(AD108:AD110)</f>
        <v>291</v>
      </c>
      <c r="AE111" s="9">
        <f t="shared" si="101"/>
        <v>295</v>
      </c>
      <c r="AF111" s="9">
        <f t="shared" ref="AF111" si="102">SUM(AF108:AF110)</f>
        <v>239</v>
      </c>
      <c r="AG111" s="9">
        <f t="shared" ref="AG111:AH111" si="103">SUM(AG108:AG110)</f>
        <v>252</v>
      </c>
      <c r="AH111" s="9">
        <f t="shared" si="103"/>
        <v>265</v>
      </c>
      <c r="AI111" s="9">
        <f t="shared" ref="AI111" si="104">SUM(AI108:AI110)</f>
        <v>210</v>
      </c>
      <c r="AJ111" s="6"/>
    </row>
    <row r="112" spans="1:36" ht="13.5" customHeight="1" x14ac:dyDescent="0.2">
      <c r="A112" s="3"/>
      <c r="B112" s="4"/>
      <c r="C112" s="4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6"/>
    </row>
    <row r="113" spans="1:36" ht="13.5" customHeight="1" x14ac:dyDescent="0.2">
      <c r="A113" s="3"/>
      <c r="AJ113" s="6"/>
    </row>
    <row r="114" spans="1:36" ht="13.5" customHeight="1" x14ac:dyDescent="0.2">
      <c r="A114" s="3"/>
      <c r="B114" s="1" t="s">
        <v>85</v>
      </c>
      <c r="AJ114" s="6"/>
    </row>
    <row r="115" spans="1:36" ht="13.5" customHeight="1" x14ac:dyDescent="0.2">
      <c r="A115" s="3"/>
      <c r="B115" s="1" t="s">
        <v>67</v>
      </c>
      <c r="AJ115" s="6"/>
    </row>
    <row r="116" spans="1:36" ht="13.5" customHeight="1" x14ac:dyDescent="0.2">
      <c r="A116" s="3"/>
      <c r="AJ116" s="6"/>
    </row>
    <row r="117" spans="1:36" ht="13.5" customHeight="1" x14ac:dyDescent="0.2">
      <c r="A117" s="3"/>
      <c r="B117" s="1" t="s">
        <v>86</v>
      </c>
      <c r="AJ117" s="6"/>
    </row>
    <row r="118" spans="1:36" ht="13.5" customHeight="1" x14ac:dyDescent="0.2">
      <c r="A118" s="3"/>
      <c r="B118" s="1" t="s">
        <v>87</v>
      </c>
      <c r="AJ118" s="6"/>
    </row>
    <row r="119" spans="1:36" ht="13.5" customHeight="1" x14ac:dyDescent="0.2">
      <c r="A119" s="3"/>
      <c r="AJ119" s="6"/>
    </row>
    <row r="120" spans="1:36" ht="13.5" customHeight="1" x14ac:dyDescent="0.2">
      <c r="A120" s="19"/>
      <c r="B120" s="36" t="s">
        <v>68</v>
      </c>
      <c r="C120" s="36"/>
      <c r="D120" s="3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20"/>
    </row>
  </sheetData>
  <mergeCells count="2">
    <mergeCell ref="A2:AJ2"/>
    <mergeCell ref="B120:D120"/>
  </mergeCells>
  <hyperlinks>
    <hyperlink ref="B120:D120" r:id="rId1" display="Source: IPEDS HR, Human Resources Survey" xr:uid="{1B1F26B9-59AE-4028-BFC7-3AEABC692876}"/>
  </hyperlinks>
  <printOptions horizontalCentered="1"/>
  <pageMargins left="0.7" right="0.45" top="0.5" bottom="0.25" header="0.5" footer="0.5"/>
  <pageSetup scale="79" orientation="portrait" r:id="rId2"/>
  <headerFooter alignWithMargins="0"/>
  <rowBreaks count="1" manualBreakCount="1">
    <brk id="7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9" ma:contentTypeDescription="Create a new document." ma:contentTypeScope="" ma:versionID="848eb9f2045b72c093dca8ec65a1fd75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14afcfd01ec310b378982a2402ae0fe8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3BF085C-468B-4A5E-BB75-018B006EBAD2}"/>
</file>

<file path=customXml/itemProps2.xml><?xml version="1.0" encoding="utf-8"?>
<ds:datastoreItem xmlns:ds="http://schemas.openxmlformats.org/officeDocument/2006/customXml" ds:itemID="{26E0ADF5-86DB-48BB-9BF1-DE95FD53C4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5A31ED-9303-4DAB-A4AB-B9F906371D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UMSL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sader</dc:creator>
  <cp:lastModifiedBy>Vineyard, George</cp:lastModifiedBy>
  <cp:lastPrinted>2024-01-24T14:11:15Z</cp:lastPrinted>
  <dcterms:created xsi:type="dcterms:W3CDTF">2014-05-12T16:29:13Z</dcterms:created>
  <dcterms:modified xsi:type="dcterms:W3CDTF">2024-01-24T15:00:42Z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</Properties>
</file>